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ocation breakdown" sheetId="1" r:id="rId4"/>
    <sheet state="visible" name="Spending" sheetId="2" r:id="rId5"/>
    <sheet state="visible" name="Abbreviation Key" sheetId="3" r:id="rId6"/>
    <sheet state="visible" name="PP Individual children benefit" sheetId="4" r:id="rId7"/>
    <sheet state="visible" name="Service Individual children ben" sheetId="5" r:id="rId8"/>
    <sheet state="visible" name="SWERL" sheetId="6" r:id="rId9"/>
    <sheet state="visible" name="School led tutoring" sheetId="7" r:id="rId10"/>
    <sheet state="visible" name="Kassam Pupil Voice" sheetId="8" r:id="rId11"/>
  </sheets>
  <definedNames/>
  <calcPr/>
</workbook>
</file>

<file path=xl/sharedStrings.xml><?xml version="1.0" encoding="utf-8"?>
<sst xmlns="http://schemas.openxmlformats.org/spreadsheetml/2006/main" count="503" uniqueCount="174">
  <si>
    <t>Teaching allocation</t>
  </si>
  <si>
    <t>Notes</t>
  </si>
  <si>
    <t>Additional info</t>
  </si>
  <si>
    <t>CPD</t>
  </si>
  <si>
    <t>£2,791.72 spent so far</t>
  </si>
  <si>
    <t>Recruitment</t>
  </si>
  <si>
    <t>Staff release time for interviews, advertising and printing costs</t>
  </si>
  <si>
    <t>?? £54.48, ?? £43.50, ?? £36.43</t>
  </si>
  <si>
    <t>Retention</t>
  </si>
  <si>
    <t>£1,250 per member of staff on increased wage (x12), £2,000 SENDCo, DHT &amp; HT</t>
  </si>
  <si>
    <t>Rocket Phonics</t>
  </si>
  <si>
    <t>Language Angels</t>
  </si>
  <si>
    <t>Resources</t>
  </si>
  <si>
    <t>£30 spent so far</t>
  </si>
  <si>
    <t>SWERL</t>
  </si>
  <si>
    <t>See seperate sheet for breakdown</t>
  </si>
  <si>
    <t>Total so far</t>
  </si>
  <si>
    <t>Remaining</t>
  </si>
  <si>
    <t>Targeted academic support allocation</t>
  </si>
  <si>
    <t>Nessy</t>
  </si>
  <si>
    <t>Y6 Booster groups</t>
  </si>
  <si>
    <t>TA hours £14.16 and cost of books</t>
  </si>
  <si>
    <t>Small group sessions</t>
  </si>
  <si>
    <t>TA time - 40 hours per week across the school</t>
  </si>
  <si>
    <t>TA hours £14.16</t>
  </si>
  <si>
    <t>School-led tutoring</t>
  </si>
  <si>
    <t>£7,290 DfE allocation, £4,860 school contribution - 40%</t>
  </si>
  <si>
    <t>?? - £33.23; ?? £14.16</t>
  </si>
  <si>
    <t xml:space="preserve">Phonics boost </t>
  </si>
  <si>
    <t>25 weeks @ 3 hours per week TA time</t>
  </si>
  <si>
    <t>TA rate £14.16</t>
  </si>
  <si>
    <t>SATs Weeks</t>
  </si>
  <si>
    <t>Additional staffing and breakfast</t>
  </si>
  <si>
    <t>Specific resources</t>
  </si>
  <si>
    <t>£59 books</t>
  </si>
  <si>
    <t>Wider strategies allocation</t>
  </si>
  <si>
    <t>Star club</t>
  </si>
  <si>
    <t>Brakfast club £4.50, Afterschool club £9, Holiday club £35 - 20 children all session</t>
  </si>
  <si>
    <t xml:space="preserve">                                                                                                                                                                                   </t>
  </si>
  <si>
    <t>Ark</t>
  </si>
  <si>
    <t>Wages - TA1 £17,073.32, TA2 £16,860.93 ; Biscuits and juice £200</t>
  </si>
  <si>
    <t xml:space="preserve"> TA1 1:1 £341.33; TA2 1:1 £303.48; Group £81.23</t>
  </si>
  <si>
    <t>Uniform</t>
  </si>
  <si>
    <t>Enrichment</t>
  </si>
  <si>
    <t>£205 spent so far</t>
  </si>
  <si>
    <t>Contingency fund</t>
  </si>
  <si>
    <t>Total spend</t>
  </si>
  <si>
    <t>Activity funded</t>
  </si>
  <si>
    <t>Cost</t>
  </si>
  <si>
    <t>Pupil group</t>
  </si>
  <si>
    <t>Allocation</t>
  </si>
  <si>
    <t>Allocation of funding</t>
  </si>
  <si>
    <t>T</t>
  </si>
  <si>
    <t>TAS</t>
  </si>
  <si>
    <t>WS</t>
  </si>
  <si>
    <t>Project Nurture - Trg in Emotion Coaching (TA1)</t>
  </si>
  <si>
    <t>PP/SPP</t>
  </si>
  <si>
    <t>ELSA Training (TA2)</t>
  </si>
  <si>
    <t>Enrichment resources - Dinosaur fossil box</t>
  </si>
  <si>
    <t>Number on census</t>
  </si>
  <si>
    <t>Science Oxford Membership</t>
  </si>
  <si>
    <t>£</t>
  </si>
  <si>
    <t>22/23</t>
  </si>
  <si>
    <t>S-LT Books (Maths)</t>
  </si>
  <si>
    <t>PP/RP</t>
  </si>
  <si>
    <t>Primary pupil</t>
  </si>
  <si>
    <t>Secondary pupil</t>
  </si>
  <si>
    <t xml:space="preserve">Nessy </t>
  </si>
  <si>
    <t>Looked After children</t>
  </si>
  <si>
    <t>INSET Metacognition 5.9.22 (23 TAs - 3 hours)</t>
  </si>
  <si>
    <t>Post LAC</t>
  </si>
  <si>
    <t>Phonics Training 8.9.22 (13 TAs - 2 hours)</t>
  </si>
  <si>
    <t>Service children</t>
  </si>
  <si>
    <t xml:space="preserve">Science Oxford centre trip </t>
  </si>
  <si>
    <t>Recover premium</t>
  </si>
  <si>
    <t>CPD so far</t>
  </si>
  <si>
    <t>PP/RP/SPP</t>
  </si>
  <si>
    <t>Ark staffing</t>
  </si>
  <si>
    <t>Phonics Training 29.9.22 (11 TAs - 2 hours)</t>
  </si>
  <si>
    <t>Opening doors publications</t>
  </si>
  <si>
    <t>CAMO day resources</t>
  </si>
  <si>
    <t>SPP</t>
  </si>
  <si>
    <t>SPP Release time - pupil voice</t>
  </si>
  <si>
    <t>SPP Release day - Matt Blyton visit</t>
  </si>
  <si>
    <t>Books for year 1 child</t>
  </si>
  <si>
    <t>PP</t>
  </si>
  <si>
    <t>Total spend per activity</t>
  </si>
  <si>
    <t>-</t>
  </si>
  <si>
    <t>Key:</t>
  </si>
  <si>
    <t>Targeted academic support</t>
  </si>
  <si>
    <t>Wider Strategies</t>
  </si>
  <si>
    <t>Pupil Premium funding</t>
  </si>
  <si>
    <t>RP</t>
  </si>
  <si>
    <t>Recovery premium funding</t>
  </si>
  <si>
    <t>SLTP</t>
  </si>
  <si>
    <t>School-led tutoring programme</t>
  </si>
  <si>
    <t>Service premium funding</t>
  </si>
  <si>
    <t>First Name</t>
  </si>
  <si>
    <t>Surname</t>
  </si>
  <si>
    <t>NC Year</t>
  </si>
  <si>
    <t>Class</t>
  </si>
  <si>
    <t>Nurture/SLT</t>
  </si>
  <si>
    <t>Amount</t>
  </si>
  <si>
    <t>Reason</t>
  </si>
  <si>
    <t>Total</t>
  </si>
  <si>
    <t>Tempest</t>
  </si>
  <si>
    <t>Ark Group</t>
  </si>
  <si>
    <t>Basalt</t>
  </si>
  <si>
    <t>Ark Group, S-LT</t>
  </si>
  <si>
    <t>Ocean</t>
  </si>
  <si>
    <t>S-LT</t>
  </si>
  <si>
    <t>Granite</t>
  </si>
  <si>
    <t xml:space="preserve"> S-LT</t>
  </si>
  <si>
    <t>Reception</t>
  </si>
  <si>
    <t>Blaze</t>
  </si>
  <si>
    <t>Lagoon</t>
  </si>
  <si>
    <t>Flame</t>
  </si>
  <si>
    <t>River</t>
  </si>
  <si>
    <t>Books</t>
  </si>
  <si>
    <t>Zephyr</t>
  </si>
  <si>
    <t xml:space="preserve">Ark Group, </t>
  </si>
  <si>
    <t>Ark Group, 1:1</t>
  </si>
  <si>
    <t>1:1, S-LT</t>
  </si>
  <si>
    <t xml:space="preserve">1:1, Ark Group, </t>
  </si>
  <si>
    <t>Mistral</t>
  </si>
  <si>
    <t>Marble</t>
  </si>
  <si>
    <t>Waterfall</t>
  </si>
  <si>
    <t>1:1, Ark Group, S-LT</t>
  </si>
  <si>
    <t>Science Oxford Trip</t>
  </si>
  <si>
    <t>S-LT, Group</t>
  </si>
  <si>
    <t>Nurture</t>
  </si>
  <si>
    <t>1:1</t>
  </si>
  <si>
    <t>Quartz</t>
  </si>
  <si>
    <t>1:1, Ark Group</t>
  </si>
  <si>
    <t>mistral</t>
  </si>
  <si>
    <t>Breakdown of expenditure/time dedicated to SWERL</t>
  </si>
  <si>
    <t>Date</t>
  </si>
  <si>
    <t>Activity</t>
  </si>
  <si>
    <t>Time in hours</t>
  </si>
  <si>
    <t>Costing</t>
  </si>
  <si>
    <t>Additional information</t>
  </si>
  <si>
    <t>14.9.22</t>
  </si>
  <si>
    <t>Staff meeting - Audit</t>
  </si>
  <si>
    <t>17 staff (HT, DHT, SENDCo, 13 teachers, 1 HLTA)</t>
  </si>
  <si>
    <t>Estimate</t>
  </si>
  <si>
    <t>22.9.22</t>
  </si>
  <si>
    <t>Facilitator meeting</t>
  </si>
  <si>
    <t>HT, DHT and SENDCo</t>
  </si>
  <si>
    <t>Totals</t>
  </si>
  <si>
    <t>Month</t>
  </si>
  <si>
    <t>Staff hours</t>
  </si>
  <si>
    <t xml:space="preserve">Staff member </t>
  </si>
  <si>
    <t>Hourly rate</t>
  </si>
  <si>
    <t>Paid</t>
  </si>
  <si>
    <t>Pupil hours</t>
  </si>
  <si>
    <t>Number of new pupils</t>
  </si>
  <si>
    <t>Notes:  Starting total: £12,150         ?? - £33.23 per hour; ?? £14.16 per hour; ?? £36.43             Teacher full day rate is 6.5 hours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</si>
  <si>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</si>
  <si>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</si>
  <si>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</si>
  <si>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</si>
  <si>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</si>
  <si>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</si>
  <si>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</si>
  <si>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</si>
  <si>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</si>
  <si>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</si>
  <si>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</si>
  <si>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2022 break down</t>
  </si>
  <si>
    <t>2023 break down</t>
  </si>
  <si>
    <t>Taxi return journey</t>
  </si>
  <si>
    <t>Transport</t>
  </si>
  <si>
    <t>Staff cost to school - ??</t>
  </si>
  <si>
    <t>Cost per pupil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</si>
</sst>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"/>
    <numFmt numFmtId="165" formatCode="&quot;£&quot;#,##0.00"/>
  </numFmts>
  <fonts count="18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color rgb="FF000000"/>
      <name val="Arial"/>
    </font>
    <font>
      <b/>
      <sz val="12.0"/>
      <color theme="1"/>
      <name val="Arial"/>
      <scheme val="minor"/>
    </font>
    <font/>
    <font>
      <b/>
      <sz val="10.0"/>
      <color rgb="FFFFFFFF"/>
      <name val="Arial"/>
    </font>
    <font>
      <sz val="10.0"/>
      <color rgb="FF000000"/>
      <name val="Arial"/>
    </font>
    <font>
      <b/>
      <sz val="10.0"/>
      <color theme="1"/>
      <name val="Arial"/>
    </font>
    <font>
      <b/>
      <sz val="10.0"/>
      <color theme="1"/>
      <name val="Arial"/>
      <scheme val="minor"/>
    </font>
    <font>
      <b/>
      <sz val="10.0"/>
      <color rgb="FF000000"/>
      <name val="Roboto"/>
    </font>
    <font>
      <b/>
      <color theme="1"/>
      <name val="Arial"/>
      <scheme val="minor"/>
    </font>
    <font>
      <sz val="10.0"/>
      <color theme="1"/>
      <name val="Arial"/>
    </font>
    <font>
      <sz val="10.0"/>
      <color theme="1"/>
      <name val="Arial"/>
      <scheme val="minor"/>
    </font>
    <font>
      <color rgb="FF222222"/>
      <name val="Arial"/>
    </font>
    <font>
      <b/>
      <sz val="9.0"/>
      <color theme="1"/>
      <name val="Arial"/>
    </font>
    <font>
      <b/>
      <color rgb="FF000000"/>
      <name val="Roboto"/>
    </font>
    <font>
      <sz val="9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3C78D8"/>
        <bgColor rgb="FF3C78D8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</fills>
  <borders count="13">
    <border/>
    <border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164" xfId="0" applyAlignment="1" applyFont="1" applyNumberFormat="1">
      <alignment readingOrder="0"/>
    </xf>
    <xf borderId="0" fillId="2" fontId="1" numFmtId="0" xfId="0" applyFon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2" numFmtId="164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0" fillId="0" fontId="1" numFmtId="164" xfId="0" applyFont="1" applyNumberFormat="1"/>
    <xf borderId="0" fillId="3" fontId="1" numFmtId="0" xfId="0" applyAlignment="1" applyFill="1" applyFont="1">
      <alignment readingOrder="0"/>
    </xf>
    <xf borderId="0" fillId="3" fontId="1" numFmtId="164" xfId="0" applyAlignment="1" applyFont="1" applyNumberFormat="1">
      <alignment readingOrder="0"/>
    </xf>
    <xf borderId="0" fillId="3" fontId="1" numFmtId="0" xfId="0" applyFont="1"/>
    <xf borderId="0" fillId="4" fontId="3" numFmtId="0" xfId="0" applyAlignment="1" applyFill="1" applyFont="1">
      <alignment horizontal="left" readingOrder="0"/>
    </xf>
    <xf borderId="0" fillId="0" fontId="1" numFmtId="3" xfId="0" applyAlignment="1" applyFont="1" applyNumberFormat="1">
      <alignment readingOrder="0"/>
    </xf>
    <xf borderId="0" fillId="5" fontId="1" numFmtId="0" xfId="0" applyAlignment="1" applyFill="1" applyFont="1">
      <alignment readingOrder="0"/>
    </xf>
    <xf borderId="0" fillId="5" fontId="1" numFmtId="164" xfId="0" applyAlignment="1" applyFont="1" applyNumberFormat="1">
      <alignment readingOrder="0"/>
    </xf>
    <xf borderId="0" fillId="5" fontId="1" numFmtId="0" xfId="0" applyFont="1"/>
    <xf borderId="0" fillId="0" fontId="1" numFmtId="165" xfId="0" applyAlignment="1" applyFont="1" applyNumberFormat="1">
      <alignment readingOrder="0" shrinkToFit="0" wrapText="1"/>
    </xf>
    <xf borderId="0" fillId="0" fontId="1" numFmtId="165" xfId="0" applyAlignment="1" applyFont="1" applyNumberFormat="1">
      <alignment readingOrder="0"/>
    </xf>
    <xf borderId="1" fillId="6" fontId="1" numFmtId="0" xfId="0" applyAlignment="1" applyBorder="1" applyFill="1" applyFont="1">
      <alignment readingOrder="0"/>
    </xf>
    <xf borderId="1" fillId="6" fontId="1" numFmtId="164" xfId="0" applyBorder="1" applyFont="1" applyNumberFormat="1"/>
    <xf borderId="1" fillId="6" fontId="1" numFmtId="0" xfId="0" applyBorder="1" applyFont="1"/>
    <xf borderId="2" fillId="3" fontId="4" numFmtId="0" xfId="0" applyAlignment="1" applyBorder="1" applyFont="1">
      <alignment horizontal="center" readingOrder="0"/>
    </xf>
    <xf borderId="3" fillId="3" fontId="4" numFmtId="0" xfId="0" applyAlignment="1" applyBorder="1" applyFont="1">
      <alignment horizontal="center" readingOrder="0"/>
    </xf>
    <xf borderId="4" fillId="0" fontId="5" numFmtId="0" xfId="0" applyBorder="1" applyFont="1"/>
    <xf borderId="5" fillId="0" fontId="5" numFmtId="0" xfId="0" applyBorder="1" applyFont="1"/>
    <xf borderId="2" fillId="3" fontId="1" numFmtId="0" xfId="0" applyAlignment="1" applyBorder="1" applyFont="1">
      <alignment readingOrder="0"/>
    </xf>
    <xf borderId="2" fillId="3" fontId="1" numFmtId="164" xfId="0" applyAlignment="1" applyBorder="1" applyFont="1" applyNumberFormat="1">
      <alignment readingOrder="0"/>
    </xf>
    <xf borderId="2" fillId="3" fontId="4" numFmtId="165" xfId="0" applyAlignment="1" applyBorder="1" applyFont="1" applyNumberFormat="1">
      <alignment horizontal="center" readingOrder="0"/>
    </xf>
    <xf borderId="2" fillId="7" fontId="1" numFmtId="0" xfId="0" applyAlignment="1" applyBorder="1" applyFill="1" applyFont="1">
      <alignment readingOrder="0"/>
    </xf>
    <xf borderId="2" fillId="7" fontId="1" numFmtId="165" xfId="0" applyAlignment="1" applyBorder="1" applyFont="1" applyNumberFormat="1">
      <alignment readingOrder="0"/>
    </xf>
    <xf borderId="2" fillId="0" fontId="1" numFmtId="0" xfId="0" applyAlignment="1" applyBorder="1" applyFont="1">
      <alignment readingOrder="0"/>
    </xf>
    <xf borderId="2" fillId="0" fontId="1" numFmtId="165" xfId="0" applyAlignment="1" applyBorder="1" applyFont="1" applyNumberFormat="1">
      <alignment readingOrder="0"/>
    </xf>
    <xf borderId="2" fillId="0" fontId="1" numFmtId="164" xfId="0" applyAlignment="1" applyBorder="1" applyFont="1" applyNumberFormat="1">
      <alignment readingOrder="0"/>
    </xf>
    <xf borderId="2" fillId="0" fontId="2" numFmtId="165" xfId="0" applyAlignment="1" applyBorder="1" applyFont="1" applyNumberFormat="1">
      <alignment horizontal="right" readingOrder="0" vertical="bottom"/>
    </xf>
    <xf borderId="2" fillId="8" fontId="6" numFmtId="0" xfId="0" applyAlignment="1" applyBorder="1" applyFill="1" applyFont="1">
      <alignment horizontal="center" readingOrder="0"/>
    </xf>
    <xf borderId="2" fillId="0" fontId="7" numFmtId="0" xfId="0" applyAlignment="1" applyBorder="1" applyFont="1">
      <alignment readingOrder="0"/>
    </xf>
    <xf borderId="2" fillId="0" fontId="7" numFmtId="3" xfId="0" applyAlignment="1" applyBorder="1" applyFont="1" applyNumberFormat="1">
      <alignment horizontal="center" readingOrder="0"/>
    </xf>
    <xf borderId="2" fillId="0" fontId="2" numFmtId="164" xfId="0" applyAlignment="1" applyBorder="1" applyFont="1" applyNumberFormat="1">
      <alignment horizontal="right" readingOrder="0" vertical="bottom"/>
    </xf>
    <xf borderId="2" fillId="0" fontId="7" numFmtId="0" xfId="0" applyAlignment="1" applyBorder="1" applyFont="1">
      <alignment horizontal="center" readingOrder="0"/>
    </xf>
    <xf borderId="0" fillId="7" fontId="1" numFmtId="0" xfId="0" applyAlignment="1" applyFont="1">
      <alignment readingOrder="0"/>
    </xf>
    <xf borderId="2" fillId="7" fontId="1" numFmtId="164" xfId="0" applyAlignment="1" applyBorder="1" applyFont="1" applyNumberFormat="1">
      <alignment readingOrder="0"/>
    </xf>
    <xf borderId="6" fillId="7" fontId="1" numFmtId="164" xfId="0" applyAlignment="1" applyBorder="1" applyFont="1" applyNumberFormat="1">
      <alignment readingOrder="0"/>
    </xf>
    <xf borderId="2" fillId="0" fontId="1" numFmtId="0" xfId="0" applyAlignment="1" applyBorder="1" applyFont="1">
      <alignment horizontal="center" readingOrder="0"/>
    </xf>
    <xf borderId="0" fillId="0" fontId="1" numFmtId="165" xfId="0" applyFont="1" applyNumberFormat="1"/>
    <xf borderId="2" fillId="7" fontId="2" numFmtId="165" xfId="0" applyAlignment="1" applyBorder="1" applyFont="1" applyNumberFormat="1">
      <alignment horizontal="right" readingOrder="0" vertical="bottom"/>
    </xf>
    <xf borderId="2" fillId="0" fontId="2" numFmtId="0" xfId="0" applyAlignment="1" applyBorder="1" applyFont="1">
      <alignment readingOrder="0" vertical="bottom"/>
    </xf>
    <xf borderId="5" fillId="0" fontId="2" numFmtId="164" xfId="0" applyAlignment="1" applyBorder="1" applyFont="1" applyNumberFormat="1">
      <alignment horizontal="right" vertical="bottom"/>
    </xf>
    <xf borderId="5" fillId="0" fontId="2" numFmtId="164" xfId="0" applyAlignment="1" applyBorder="1" applyFont="1" applyNumberFormat="1">
      <alignment horizontal="right" readingOrder="0" vertical="bottom"/>
    </xf>
    <xf borderId="5" fillId="0" fontId="2" numFmtId="0" xfId="0" applyAlignment="1" applyBorder="1" applyFont="1">
      <alignment vertical="bottom"/>
    </xf>
    <xf borderId="2" fillId="3" fontId="1" numFmtId="165" xfId="0" applyBorder="1" applyFont="1" applyNumberFormat="1"/>
    <xf borderId="2" fillId="3" fontId="1" numFmtId="164" xfId="0" applyBorder="1" applyFont="1" applyNumberFormat="1"/>
    <xf borderId="0" fillId="0" fontId="8" numFmtId="0" xfId="0" applyAlignment="1" applyFont="1">
      <alignment shrinkToFit="0" wrapText="1"/>
    </xf>
    <xf borderId="0" fillId="0" fontId="8" numFmtId="0" xfId="0" applyAlignment="1" applyFont="1">
      <alignment readingOrder="0" shrinkToFit="0" wrapText="1"/>
    </xf>
    <xf borderId="0" fillId="0" fontId="9" numFmtId="0" xfId="0" applyAlignment="1" applyFont="1">
      <alignment readingOrder="0"/>
    </xf>
    <xf borderId="0" fillId="4" fontId="10" numFmtId="0" xfId="0" applyAlignment="1" applyFont="1">
      <alignment readingOrder="0"/>
    </xf>
    <xf borderId="0" fillId="0" fontId="11" numFmtId="0" xfId="0" applyFont="1"/>
    <xf borderId="0" fillId="0" fontId="12" numFmtId="0" xfId="0" applyAlignment="1" applyFont="1">
      <alignment shrinkToFit="0" wrapText="1"/>
    </xf>
    <xf borderId="0" fillId="0" fontId="12" numFmtId="0" xfId="0" applyAlignment="1" applyFont="1">
      <alignment readingOrder="0" shrinkToFit="0" wrapText="1"/>
    </xf>
    <xf borderId="0" fillId="0" fontId="13" numFmtId="165" xfId="0" applyAlignment="1" applyFont="1" applyNumberFormat="1">
      <alignment readingOrder="0"/>
    </xf>
    <xf borderId="0" fillId="0" fontId="13" numFmtId="0" xfId="0" applyAlignment="1" applyFont="1">
      <alignment readingOrder="0"/>
    </xf>
    <xf borderId="0" fillId="0" fontId="13" numFmtId="0" xfId="0" applyFont="1"/>
    <xf borderId="0" fillId="0" fontId="13" numFmtId="165" xfId="0" applyFont="1" applyNumberFormat="1"/>
    <xf borderId="0" fillId="0" fontId="2" numFmtId="165" xfId="0" applyAlignment="1" applyFont="1" applyNumberFormat="1">
      <alignment horizontal="right" readingOrder="0" vertical="bottom"/>
    </xf>
    <xf borderId="0" fillId="0" fontId="2" numFmtId="165" xfId="0" applyAlignment="1" applyFont="1" applyNumberFormat="1">
      <alignment horizontal="right" vertical="bottom"/>
    </xf>
    <xf borderId="0" fillId="4" fontId="14" numFmtId="0" xfId="0" applyAlignment="1" applyFont="1">
      <alignment readingOrder="0"/>
    </xf>
    <xf borderId="0" fillId="0" fontId="12" numFmtId="0" xfId="0" applyAlignment="1" applyFont="1">
      <alignment shrinkToFit="0" wrapText="1"/>
    </xf>
    <xf borderId="0" fillId="0" fontId="15" numFmtId="0" xfId="0" applyAlignment="1" applyFont="1">
      <alignment shrinkToFit="0" wrapText="1"/>
    </xf>
    <xf borderId="0" fillId="0" fontId="15" numFmtId="0" xfId="0" applyAlignment="1" applyFont="1">
      <alignment horizontal="right" shrinkToFit="0" wrapText="1"/>
    </xf>
    <xf borderId="0" fillId="0" fontId="11" numFmtId="0" xfId="0" applyAlignment="1" applyFont="1">
      <alignment horizontal="left" readingOrder="0"/>
    </xf>
    <xf borderId="0" fillId="0" fontId="11" numFmtId="0" xfId="0" applyAlignment="1" applyFont="1">
      <alignment readingOrder="0"/>
    </xf>
    <xf borderId="0" fillId="4" fontId="16" numFmtId="0" xfId="0" applyAlignment="1" applyFont="1">
      <alignment readingOrder="0"/>
    </xf>
    <xf borderId="0" fillId="0" fontId="17" numFmtId="0" xfId="0" applyAlignment="1" applyFont="1">
      <alignment shrinkToFit="0" wrapText="1"/>
    </xf>
    <xf borderId="0" fillId="0" fontId="17" numFmtId="0" xfId="0" applyAlignment="1" applyFont="1">
      <alignment horizontal="right" readingOrder="0" shrinkToFit="0" wrapText="1"/>
    </xf>
    <xf borderId="0" fillId="0" fontId="17" numFmtId="0" xfId="0" applyAlignment="1" applyFont="1">
      <alignment readingOrder="0" shrinkToFit="0" wrapText="1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1" numFmtId="0" xfId="0" applyAlignment="1" applyFont="1">
      <alignment horizontal="left" readingOrder="0"/>
    </xf>
    <xf borderId="0" fillId="0" fontId="12" numFmtId="0" xfId="0" applyAlignment="1" applyFont="1">
      <alignment horizontal="left" readingOrder="0" shrinkToFit="0" wrapText="1"/>
    </xf>
    <xf borderId="0" fillId="0" fontId="1" numFmtId="165" xfId="0" applyAlignment="1" applyFont="1" applyNumberFormat="1">
      <alignment horizontal="left" readingOrder="0"/>
    </xf>
    <xf borderId="0" fillId="0" fontId="17" numFmtId="0" xfId="0" applyAlignment="1" applyFont="1">
      <alignment shrinkToFit="0" wrapText="1"/>
    </xf>
    <xf borderId="0" fillId="0" fontId="2" numFmtId="0" xfId="0" applyAlignment="1" applyFont="1">
      <alignment readingOrder="0" vertical="bottom"/>
    </xf>
    <xf borderId="0" fillId="0" fontId="2" numFmtId="165" xfId="0" applyAlignment="1" applyFont="1" applyNumberFormat="1">
      <alignment horizontal="left" readingOrder="0" vertical="bottom"/>
    </xf>
    <xf borderId="0" fillId="4" fontId="3" numFmtId="165" xfId="0" applyAlignment="1" applyFont="1" applyNumberFormat="1">
      <alignment horizontal="left" readingOrder="0"/>
    </xf>
    <xf borderId="0" fillId="0" fontId="1" numFmtId="165" xfId="0" applyAlignment="1" applyFont="1" applyNumberFormat="1">
      <alignment horizontal="right" readingOrder="0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horizontal="right"/>
    </xf>
    <xf borderId="0" fillId="9" fontId="1" numFmtId="0" xfId="0" applyAlignment="1" applyFill="1" applyFont="1">
      <alignment readingOrder="0"/>
    </xf>
    <xf borderId="0" fillId="9" fontId="1" numFmtId="0" xfId="0" applyFont="1"/>
    <xf borderId="0" fillId="10" fontId="1" numFmtId="165" xfId="0" applyAlignment="1" applyFill="1" applyFont="1" applyNumberFormat="1">
      <alignment readingOrder="0"/>
    </xf>
    <xf borderId="0" fillId="3" fontId="1" numFmtId="165" xfId="0" applyFont="1" applyNumberFormat="1"/>
    <xf borderId="2" fillId="0" fontId="1" numFmtId="0" xfId="0" applyAlignment="1" applyBorder="1" applyFont="1">
      <alignment readingOrder="0" shrinkToFit="0" wrapText="1"/>
    </xf>
    <xf borderId="7" fillId="7" fontId="1" numFmtId="0" xfId="0" applyAlignment="1" applyBorder="1" applyFont="1">
      <alignment readingOrder="0" shrinkToFit="0" vertical="center" wrapText="1"/>
    </xf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2" fillId="0" fontId="1" numFmtId="0" xfId="0" applyBorder="1" applyFont="1"/>
    <xf borderId="11" fillId="0" fontId="5" numFmtId="0" xfId="0" applyBorder="1" applyFont="1"/>
    <xf borderId="12" fillId="0" fontId="5" numFmtId="0" xfId="0" applyBorder="1" applyFont="1"/>
    <xf borderId="0" fillId="0" fontId="1" numFmtId="0" xfId="0" applyAlignment="1" applyFont="1">
      <alignment readingOrder="0" shrinkToFit="0" vertical="center" wrapText="1"/>
    </xf>
    <xf borderId="2" fillId="8" fontId="1" numFmtId="0" xfId="0" applyBorder="1" applyFont="1"/>
    <xf borderId="2" fillId="0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63"/>
    <col customWidth="1" min="2" max="2" width="21.25"/>
    <col customWidth="1" min="3" max="3" width="68.75"/>
    <col customWidth="1" min="4" max="4" width="39.63"/>
  </cols>
  <sheetData>
    <row r="1">
      <c r="A1" s="1" t="s">
        <v>0</v>
      </c>
      <c r="B1" s="2">
        <v>45000.0</v>
      </c>
      <c r="C1" s="1" t="s">
        <v>1</v>
      </c>
      <c r="D1" s="1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3</v>
      </c>
      <c r="B2" s="5">
        <v>5000.0</v>
      </c>
      <c r="C2" s="4" t="s">
        <v>4</v>
      </c>
    </row>
    <row r="3">
      <c r="A3" s="4" t="s">
        <v>5</v>
      </c>
      <c r="B3" s="5">
        <v>1000.0</v>
      </c>
      <c r="C3" s="4" t="s">
        <v>6</v>
      </c>
      <c r="D3" s="4" t="s">
        <v>7</v>
      </c>
    </row>
    <row r="4">
      <c r="A4" s="4" t="s">
        <v>8</v>
      </c>
      <c r="B4" s="6">
        <v>21000.0</v>
      </c>
      <c r="C4" s="7" t="s">
        <v>9</v>
      </c>
    </row>
    <row r="5">
      <c r="A5" s="4" t="s">
        <v>10</v>
      </c>
      <c r="B5" s="5">
        <v>3000.0</v>
      </c>
    </row>
    <row r="6">
      <c r="A6" s="4" t="s">
        <v>11</v>
      </c>
      <c r="B6" s="5">
        <v>249.0</v>
      </c>
    </row>
    <row r="7">
      <c r="A7" s="4" t="s">
        <v>12</v>
      </c>
      <c r="B7" s="5">
        <v>5000.0</v>
      </c>
      <c r="C7" s="4" t="s">
        <v>13</v>
      </c>
    </row>
    <row r="8">
      <c r="A8" s="4" t="s">
        <v>14</v>
      </c>
      <c r="B8" s="5">
        <v>5000.0</v>
      </c>
      <c r="C8" s="4" t="s">
        <v>15</v>
      </c>
    </row>
    <row r="9">
      <c r="A9" s="4" t="s">
        <v>16</v>
      </c>
      <c r="B9" s="8">
        <f>SUM(B2:B8)</f>
        <v>40249</v>
      </c>
    </row>
    <row r="10">
      <c r="A10" s="4" t="s">
        <v>17</v>
      </c>
      <c r="B10" s="8">
        <f>SUM(B1-B9)</f>
        <v>4751</v>
      </c>
    </row>
    <row r="11">
      <c r="A11" s="9" t="s">
        <v>18</v>
      </c>
      <c r="B11" s="10">
        <v>35000.0</v>
      </c>
      <c r="C11" s="9" t="s">
        <v>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4" t="s">
        <v>19</v>
      </c>
      <c r="B12" s="5">
        <v>288.0</v>
      </c>
    </row>
    <row r="13">
      <c r="A13" s="4" t="s">
        <v>20</v>
      </c>
      <c r="B13" s="5">
        <v>3000.0</v>
      </c>
      <c r="D13" s="4" t="s">
        <v>21</v>
      </c>
    </row>
    <row r="14">
      <c r="A14" s="4" t="s">
        <v>22</v>
      </c>
      <c r="B14" s="5">
        <v>16143.0</v>
      </c>
      <c r="C14" s="4" t="s">
        <v>23</v>
      </c>
      <c r="D14" s="12" t="s">
        <v>24</v>
      </c>
    </row>
    <row r="15">
      <c r="A15" s="4" t="s">
        <v>25</v>
      </c>
      <c r="B15" s="13">
        <v>12150.0</v>
      </c>
      <c r="C15" s="4" t="s">
        <v>26</v>
      </c>
      <c r="D15" s="4" t="s">
        <v>27</v>
      </c>
    </row>
    <row r="16">
      <c r="A16" s="4" t="s">
        <v>28</v>
      </c>
      <c r="B16" s="5">
        <v>1062.0</v>
      </c>
      <c r="C16" s="4" t="s">
        <v>29</v>
      </c>
      <c r="D16" s="4" t="s">
        <v>30</v>
      </c>
    </row>
    <row r="17">
      <c r="A17" s="4" t="s">
        <v>31</v>
      </c>
      <c r="B17" s="5">
        <v>1000.0</v>
      </c>
      <c r="D17" s="4" t="s">
        <v>32</v>
      </c>
    </row>
    <row r="18">
      <c r="A18" s="4" t="s">
        <v>33</v>
      </c>
      <c r="B18" s="5">
        <v>1000.0</v>
      </c>
      <c r="C18" s="4" t="s">
        <v>34</v>
      </c>
    </row>
    <row r="19">
      <c r="A19" s="4" t="s">
        <v>16</v>
      </c>
      <c r="B19" s="8">
        <f>SUM(B12:B18)</f>
        <v>34643</v>
      </c>
    </row>
    <row r="20">
      <c r="A20" s="4" t="s">
        <v>17</v>
      </c>
      <c r="B20" s="8">
        <f>SUM(B11-B19)</f>
        <v>357</v>
      </c>
    </row>
    <row r="21">
      <c r="A21" s="14" t="s">
        <v>35</v>
      </c>
      <c r="B21" s="15">
        <v>48330.0</v>
      </c>
      <c r="C21" s="14" t="s">
        <v>1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>
      <c r="A22" s="4" t="s">
        <v>36</v>
      </c>
      <c r="B22" s="5">
        <v>970.0</v>
      </c>
      <c r="C22" s="4" t="s">
        <v>37</v>
      </c>
      <c r="E22" s="4" t="s">
        <v>38</v>
      </c>
    </row>
    <row r="23">
      <c r="A23" s="4" t="s">
        <v>39</v>
      </c>
      <c r="B23" s="5">
        <v>34134.25</v>
      </c>
      <c r="C23" s="4" t="s">
        <v>40</v>
      </c>
      <c r="D23" s="17" t="s">
        <v>41</v>
      </c>
      <c r="E23" s="18"/>
    </row>
    <row r="24">
      <c r="A24" s="4" t="s">
        <v>42</v>
      </c>
      <c r="B24" s="5">
        <v>1000.0</v>
      </c>
    </row>
    <row r="25">
      <c r="A25" s="4" t="s">
        <v>12</v>
      </c>
      <c r="B25" s="5">
        <v>2000.0</v>
      </c>
    </row>
    <row r="26">
      <c r="A26" s="4" t="s">
        <v>43</v>
      </c>
      <c r="B26" s="5">
        <v>5000.0</v>
      </c>
      <c r="C26" s="4" t="s">
        <v>44</v>
      </c>
    </row>
    <row r="27">
      <c r="A27" s="4" t="s">
        <v>45</v>
      </c>
      <c r="B27" s="5">
        <v>5000.0</v>
      </c>
      <c r="C27" s="4"/>
    </row>
    <row r="28">
      <c r="A28" s="4" t="s">
        <v>16</v>
      </c>
      <c r="B28" s="8">
        <f>SUM(B22:B27)</f>
        <v>48104.25</v>
      </c>
    </row>
    <row r="29">
      <c r="A29" s="4" t="s">
        <v>17</v>
      </c>
      <c r="B29" s="8">
        <f>SUM(B21-B28)</f>
        <v>225.75</v>
      </c>
    </row>
    <row r="30">
      <c r="A30" s="19" t="s">
        <v>46</v>
      </c>
      <c r="B30" s="20">
        <f>SUM(B19,B28,B9)</f>
        <v>122996.25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75"/>
    <col customWidth="1" min="3" max="4" width="16.0"/>
    <col customWidth="1" min="8" max="8" width="18.38"/>
    <col customWidth="1" min="10" max="10" width="15.0"/>
    <col customWidth="1" min="12" max="12" width="21.13"/>
  </cols>
  <sheetData>
    <row r="1">
      <c r="A1" s="22" t="s">
        <v>47</v>
      </c>
      <c r="B1" s="23" t="s">
        <v>48</v>
      </c>
      <c r="C1" s="24"/>
      <c r="D1" s="25"/>
      <c r="E1" s="22" t="s">
        <v>49</v>
      </c>
      <c r="F1" s="26" t="s">
        <v>50</v>
      </c>
      <c r="G1" s="27">
        <v>128330.0</v>
      </c>
    </row>
    <row r="2">
      <c r="A2" s="22" t="s">
        <v>51</v>
      </c>
      <c r="B2" s="28" t="s">
        <v>52</v>
      </c>
      <c r="C2" s="22" t="s">
        <v>53</v>
      </c>
      <c r="D2" s="22" t="s">
        <v>54</v>
      </c>
      <c r="E2" s="22"/>
    </row>
    <row r="3">
      <c r="A3" s="29" t="s">
        <v>55</v>
      </c>
      <c r="B3" s="30">
        <v>155.0</v>
      </c>
      <c r="C3" s="30">
        <v>0.0</v>
      </c>
      <c r="D3" s="30">
        <v>0.0</v>
      </c>
      <c r="E3" s="31" t="s">
        <v>56</v>
      </c>
    </row>
    <row r="4">
      <c r="A4" s="29" t="s">
        <v>57</v>
      </c>
      <c r="B4" s="30">
        <v>980.0</v>
      </c>
      <c r="C4" s="30">
        <v>0.0</v>
      </c>
      <c r="D4" s="30">
        <v>0.0</v>
      </c>
      <c r="E4" s="31" t="s">
        <v>56</v>
      </c>
    </row>
    <row r="5">
      <c r="A5" s="31" t="s">
        <v>58</v>
      </c>
      <c r="B5" s="32">
        <v>0.0</v>
      </c>
      <c r="C5" s="32">
        <v>0.0</v>
      </c>
      <c r="D5" s="33">
        <v>37.0</v>
      </c>
      <c r="E5" s="31" t="s">
        <v>56</v>
      </c>
      <c r="J5" s="4" t="s">
        <v>59</v>
      </c>
    </row>
    <row r="6">
      <c r="A6" s="31" t="s">
        <v>60</v>
      </c>
      <c r="B6" s="32">
        <v>0.0</v>
      </c>
      <c r="C6" s="32">
        <v>0.0</v>
      </c>
      <c r="D6" s="34">
        <v>165.0</v>
      </c>
      <c r="E6" s="31" t="s">
        <v>56</v>
      </c>
      <c r="H6" s="35" t="s">
        <v>61</v>
      </c>
      <c r="I6" s="35" t="s">
        <v>62</v>
      </c>
    </row>
    <row r="7">
      <c r="A7" s="31" t="s">
        <v>63</v>
      </c>
      <c r="B7" s="32">
        <v>25.7</v>
      </c>
      <c r="C7" s="32">
        <v>0.0</v>
      </c>
      <c r="D7" s="32">
        <v>0.0</v>
      </c>
      <c r="E7" s="31" t="s">
        <v>64</v>
      </c>
      <c r="H7" s="36" t="s">
        <v>65</v>
      </c>
      <c r="I7" s="37">
        <v>1385.0</v>
      </c>
      <c r="J7" s="4">
        <v>43.0</v>
      </c>
    </row>
    <row r="8">
      <c r="A8" s="31" t="s">
        <v>25</v>
      </c>
      <c r="B8" s="33">
        <v>0.0</v>
      </c>
      <c r="C8" s="33">
        <v>12150.0</v>
      </c>
      <c r="D8" s="38">
        <v>0.0</v>
      </c>
      <c r="E8" s="31" t="s">
        <v>64</v>
      </c>
      <c r="H8" s="36" t="s">
        <v>66</v>
      </c>
      <c r="I8" s="39">
        <v>985.0</v>
      </c>
    </row>
    <row r="9">
      <c r="A9" s="31" t="s">
        <v>67</v>
      </c>
      <c r="B9" s="33">
        <v>0.0</v>
      </c>
      <c r="C9" s="33">
        <v>0.0</v>
      </c>
      <c r="D9" s="33">
        <v>288.0</v>
      </c>
      <c r="E9" s="31" t="s">
        <v>64</v>
      </c>
      <c r="H9" s="36" t="s">
        <v>68</v>
      </c>
      <c r="I9" s="37">
        <v>2410.0</v>
      </c>
      <c r="J9" s="4">
        <v>4.0</v>
      </c>
    </row>
    <row r="10">
      <c r="A10" s="40" t="s">
        <v>69</v>
      </c>
      <c r="B10" s="30">
        <v>977.04</v>
      </c>
      <c r="C10" s="41">
        <v>0.0</v>
      </c>
      <c r="D10" s="41">
        <v>0.0</v>
      </c>
      <c r="E10" s="31" t="s">
        <v>64</v>
      </c>
      <c r="H10" s="36" t="s">
        <v>70</v>
      </c>
      <c r="I10" s="37">
        <v>2410.0</v>
      </c>
      <c r="J10" s="4">
        <v>1.0</v>
      </c>
    </row>
    <row r="11">
      <c r="A11" s="29" t="s">
        <v>71</v>
      </c>
      <c r="B11" s="42">
        <v>368.16</v>
      </c>
      <c r="C11" s="41">
        <v>0.0</v>
      </c>
      <c r="D11" s="41">
        <v>0.0</v>
      </c>
      <c r="E11" s="31" t="s">
        <v>64</v>
      </c>
      <c r="H11" s="36" t="s">
        <v>72</v>
      </c>
      <c r="I11" s="39">
        <v>320.0</v>
      </c>
      <c r="J11" s="4">
        <v>135.0</v>
      </c>
    </row>
    <row r="12">
      <c r="A12" s="31" t="s">
        <v>73</v>
      </c>
      <c r="B12" s="18">
        <v>0.0</v>
      </c>
      <c r="C12" s="33">
        <v>0.0</v>
      </c>
      <c r="D12" s="5">
        <v>81.0</v>
      </c>
      <c r="E12" s="31" t="s">
        <v>56</v>
      </c>
      <c r="H12" s="31" t="s">
        <v>74</v>
      </c>
      <c r="I12" s="43">
        <v>145.0</v>
      </c>
      <c r="J12" s="4">
        <v>43.0</v>
      </c>
    </row>
    <row r="13">
      <c r="A13" s="31" t="s">
        <v>22</v>
      </c>
      <c r="B13" s="33">
        <v>0.0</v>
      </c>
      <c r="C13" s="5">
        <v>16143.0</v>
      </c>
      <c r="D13" s="33">
        <v>0.0</v>
      </c>
      <c r="E13" s="31" t="s">
        <v>64</v>
      </c>
    </row>
    <row r="14">
      <c r="A14" s="31" t="s">
        <v>11</v>
      </c>
      <c r="B14" s="33">
        <v>249.0</v>
      </c>
      <c r="C14" s="33">
        <v>0.0</v>
      </c>
      <c r="D14" s="33">
        <v>0.0</v>
      </c>
      <c r="E14" s="31" t="s">
        <v>64</v>
      </c>
      <c r="G14" s="4" t="s">
        <v>75</v>
      </c>
      <c r="H14" s="44">
        <f>SUM(B3,B4,B10,B11,B18, B19)</f>
        <v>2814.72</v>
      </c>
    </row>
    <row r="15">
      <c r="A15" s="31" t="s">
        <v>8</v>
      </c>
      <c r="B15" s="6">
        <v>21000.0</v>
      </c>
      <c r="C15" s="33">
        <v>0.0</v>
      </c>
      <c r="D15" s="33">
        <v>0.0</v>
      </c>
      <c r="E15" s="31" t="s">
        <v>76</v>
      </c>
    </row>
    <row r="16">
      <c r="A16" s="31" t="s">
        <v>10</v>
      </c>
      <c r="B16" s="33">
        <v>3000.0</v>
      </c>
      <c r="C16" s="33">
        <v>0.0</v>
      </c>
      <c r="D16" s="33">
        <v>0.0</v>
      </c>
      <c r="E16" s="31" t="s">
        <v>64</v>
      </c>
    </row>
    <row r="17">
      <c r="A17" s="31" t="s">
        <v>77</v>
      </c>
      <c r="B17" s="33">
        <v>0.0</v>
      </c>
      <c r="C17" s="33">
        <v>0.0</v>
      </c>
      <c r="D17" s="5">
        <v>34134.25</v>
      </c>
      <c r="E17" s="31" t="s">
        <v>56</v>
      </c>
    </row>
    <row r="18">
      <c r="A18" s="29" t="s">
        <v>78</v>
      </c>
      <c r="B18" s="41">
        <v>311.52</v>
      </c>
      <c r="C18" s="41"/>
      <c r="D18" s="41"/>
      <c r="E18" s="31" t="s">
        <v>64</v>
      </c>
    </row>
    <row r="19">
      <c r="A19" s="29" t="s">
        <v>79</v>
      </c>
      <c r="B19" s="30">
        <v>23.0</v>
      </c>
      <c r="C19" s="41"/>
      <c r="D19" s="45"/>
      <c r="E19" s="31" t="s">
        <v>64</v>
      </c>
    </row>
    <row r="20">
      <c r="A20" s="31" t="s">
        <v>80</v>
      </c>
      <c r="B20" s="33">
        <v>0.0</v>
      </c>
      <c r="C20" s="33">
        <v>0.0</v>
      </c>
      <c r="D20" s="33">
        <v>25.0</v>
      </c>
      <c r="E20" s="31" t="s">
        <v>81</v>
      </c>
    </row>
    <row r="21">
      <c r="A21" s="31" t="s">
        <v>82</v>
      </c>
      <c r="B21" s="32">
        <v>0.0</v>
      </c>
      <c r="C21" s="32">
        <v>0.0</v>
      </c>
      <c r="D21" s="32">
        <v>21.75</v>
      </c>
      <c r="E21" s="31" t="s">
        <v>56</v>
      </c>
    </row>
    <row r="22">
      <c r="A22" s="31" t="s">
        <v>83</v>
      </c>
      <c r="B22" s="33">
        <v>0.0</v>
      </c>
      <c r="C22" s="33">
        <v>0.0</v>
      </c>
      <c r="D22" s="33">
        <v>282.75</v>
      </c>
      <c r="E22" s="31" t="s">
        <v>81</v>
      </c>
    </row>
    <row r="23">
      <c r="A23" s="31" t="s">
        <v>84</v>
      </c>
      <c r="B23" s="33">
        <v>0.0</v>
      </c>
      <c r="C23" s="33">
        <v>59.0</v>
      </c>
      <c r="D23" s="32">
        <v>0.0</v>
      </c>
      <c r="E23" s="31" t="s">
        <v>85</v>
      </c>
    </row>
    <row r="24">
      <c r="A24" s="31"/>
      <c r="B24" s="33"/>
      <c r="C24" s="32"/>
      <c r="D24" s="33"/>
      <c r="E24" s="31"/>
    </row>
    <row r="25">
      <c r="A25" s="31"/>
      <c r="B25" s="33"/>
      <c r="C25" s="33"/>
      <c r="D25" s="33"/>
      <c r="E25" s="31"/>
    </row>
    <row r="26">
      <c r="A26" s="31"/>
      <c r="B26" s="33"/>
      <c r="C26" s="33"/>
      <c r="D26" s="32"/>
      <c r="E26" s="31"/>
    </row>
    <row r="27">
      <c r="A27" s="31"/>
      <c r="B27" s="32"/>
      <c r="C27" s="33"/>
      <c r="D27" s="34"/>
      <c r="E27" s="31"/>
    </row>
    <row r="28">
      <c r="A28" s="31"/>
      <c r="B28" s="33"/>
      <c r="C28" s="33"/>
      <c r="D28" s="33"/>
      <c r="E28" s="31"/>
    </row>
    <row r="29">
      <c r="A29" s="31"/>
      <c r="B29" s="33"/>
      <c r="C29" s="33"/>
      <c r="D29" s="33"/>
      <c r="E29" s="31"/>
    </row>
    <row r="30">
      <c r="A30" s="31"/>
      <c r="B30" s="33"/>
      <c r="C30" s="33"/>
      <c r="D30" s="32"/>
      <c r="E30" s="31"/>
    </row>
    <row r="31">
      <c r="A31" s="31"/>
      <c r="B31" s="33"/>
      <c r="C31" s="33"/>
      <c r="D31" s="32"/>
      <c r="E31" s="31"/>
    </row>
    <row r="32">
      <c r="A32" s="46"/>
      <c r="B32" s="47"/>
      <c r="C32" s="48"/>
      <c r="D32" s="47"/>
      <c r="E32" s="49"/>
      <c r="F32" s="4"/>
      <c r="G32" s="4"/>
    </row>
    <row r="33">
      <c r="A33" s="31"/>
      <c r="B33" s="33"/>
      <c r="C33" s="33"/>
      <c r="D33" s="33"/>
      <c r="E33" s="31"/>
      <c r="F33" s="4"/>
      <c r="G33" s="4"/>
    </row>
    <row r="34">
      <c r="A34" s="31"/>
      <c r="B34" s="33"/>
      <c r="C34" s="33"/>
      <c r="D34" s="33"/>
      <c r="E34" s="31"/>
      <c r="F34" s="4"/>
      <c r="G34" s="4"/>
    </row>
    <row r="35">
      <c r="A35" s="31"/>
      <c r="B35" s="33"/>
      <c r="C35" s="33"/>
      <c r="D35" s="33"/>
      <c r="E35" s="31"/>
      <c r="F35" s="4"/>
      <c r="G35" s="4"/>
    </row>
    <row r="36">
      <c r="A36" s="31"/>
      <c r="B36" s="33"/>
      <c r="C36" s="33"/>
      <c r="D36" s="33"/>
      <c r="E36" s="31"/>
      <c r="F36" s="4"/>
      <c r="G36" s="4"/>
    </row>
    <row r="37">
      <c r="A37" s="31"/>
      <c r="B37" s="33"/>
      <c r="C37" s="33"/>
      <c r="D37" s="33"/>
      <c r="E37" s="31"/>
      <c r="F37" s="4"/>
      <c r="G37" s="4"/>
    </row>
    <row r="38">
      <c r="A38" s="31"/>
      <c r="B38" s="33"/>
      <c r="C38" s="33"/>
      <c r="D38" s="33"/>
      <c r="E38" s="31"/>
      <c r="F38" s="4"/>
      <c r="G38" s="4"/>
    </row>
    <row r="39">
      <c r="A39" s="31"/>
      <c r="B39" s="33"/>
      <c r="C39" s="33"/>
      <c r="D39" s="33"/>
      <c r="E39" s="31"/>
      <c r="F39" s="4"/>
      <c r="G39" s="4"/>
    </row>
    <row r="40">
      <c r="A40" s="31"/>
      <c r="B40" s="33"/>
      <c r="C40" s="33"/>
      <c r="D40" s="33"/>
      <c r="E40" s="31"/>
      <c r="F40" s="26" t="s">
        <v>46</v>
      </c>
      <c r="G40" s="26" t="s">
        <v>17</v>
      </c>
    </row>
    <row r="41">
      <c r="A41" s="26" t="s">
        <v>86</v>
      </c>
      <c r="B41" s="50">
        <f t="shared" ref="B41:D41" si="1">SUM(B3:B40)</f>
        <v>27089.42</v>
      </c>
      <c r="C41" s="50">
        <f t="shared" si="1"/>
        <v>28352</v>
      </c>
      <c r="D41" s="50">
        <f t="shared" si="1"/>
        <v>35034.75</v>
      </c>
      <c r="E41" s="26" t="s">
        <v>87</v>
      </c>
      <c r="F41" s="50">
        <f>SUM(B41:D41)</f>
        <v>90476.17</v>
      </c>
      <c r="G41" s="51">
        <f>SUM(G1-F41)</f>
        <v>37853.83</v>
      </c>
    </row>
  </sheetData>
  <mergeCells count="1">
    <mergeCell ref="B1:D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3.88"/>
  </cols>
  <sheetData>
    <row r="1">
      <c r="A1" s="7" t="s">
        <v>88</v>
      </c>
      <c r="B1" s="7"/>
    </row>
    <row r="2">
      <c r="A2" s="7" t="s">
        <v>52</v>
      </c>
      <c r="B2" s="7" t="s">
        <v>0</v>
      </c>
    </row>
    <row r="3">
      <c r="A3" s="7" t="s">
        <v>53</v>
      </c>
      <c r="B3" s="7" t="s">
        <v>89</v>
      </c>
    </row>
    <row r="4">
      <c r="A4" s="7" t="s">
        <v>54</v>
      </c>
      <c r="B4" s="7" t="s">
        <v>90</v>
      </c>
    </row>
    <row r="5">
      <c r="A5" s="7" t="s">
        <v>85</v>
      </c>
      <c r="B5" s="7" t="s">
        <v>91</v>
      </c>
    </row>
    <row r="6">
      <c r="A6" s="7" t="s">
        <v>92</v>
      </c>
      <c r="B6" s="7" t="s">
        <v>93</v>
      </c>
    </row>
    <row r="7">
      <c r="A7" s="4" t="s">
        <v>94</v>
      </c>
      <c r="B7" s="4" t="s">
        <v>95</v>
      </c>
    </row>
    <row r="8">
      <c r="A8" s="4" t="s">
        <v>81</v>
      </c>
      <c r="B8" s="4" t="s">
        <v>96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17.0"/>
    <col customWidth="1" min="3" max="3" width="10.38"/>
    <col customWidth="1" min="4" max="4" width="11.25"/>
    <col customWidth="1" min="5" max="5" width="16.63"/>
    <col customWidth="1" min="7" max="7" width="16.75"/>
    <col customWidth="1" min="9" max="9" width="16.75"/>
    <col customWidth="1" min="11" max="11" width="16.75"/>
  </cols>
  <sheetData>
    <row r="1">
      <c r="A1" s="52" t="s">
        <v>97</v>
      </c>
      <c r="B1" s="52" t="s">
        <v>98</v>
      </c>
      <c r="C1" s="52" t="s">
        <v>99</v>
      </c>
      <c r="D1" s="52" t="s">
        <v>100</v>
      </c>
      <c r="E1" s="53" t="s">
        <v>101</v>
      </c>
      <c r="F1" s="54" t="s">
        <v>102</v>
      </c>
      <c r="G1" s="55" t="s">
        <v>103</v>
      </c>
      <c r="H1" s="54" t="s">
        <v>102</v>
      </c>
      <c r="I1" s="55" t="s">
        <v>103</v>
      </c>
      <c r="J1" s="54" t="s">
        <v>102</v>
      </c>
      <c r="K1" s="55" t="s">
        <v>103</v>
      </c>
      <c r="L1" s="54" t="s">
        <v>102</v>
      </c>
      <c r="M1" s="55" t="s">
        <v>103</v>
      </c>
      <c r="N1" s="54" t="s">
        <v>104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>
      <c r="A2" s="57"/>
      <c r="B2" s="57"/>
      <c r="C2" s="58">
        <v>6.0</v>
      </c>
      <c r="D2" s="58" t="s">
        <v>105</v>
      </c>
      <c r="E2" s="58" t="s">
        <v>106</v>
      </c>
      <c r="F2" s="59">
        <v>81.23</v>
      </c>
      <c r="G2" s="60" t="s">
        <v>39</v>
      </c>
      <c r="H2" s="61"/>
      <c r="I2" s="61"/>
      <c r="J2" s="61"/>
      <c r="K2" s="61"/>
      <c r="L2" s="61"/>
      <c r="M2" s="61"/>
      <c r="N2" s="61">
        <f>SUM(L2,J2,H2,F2)</f>
        <v>81.23</v>
      </c>
    </row>
    <row r="3">
      <c r="A3" s="57"/>
      <c r="B3" s="57"/>
      <c r="C3" s="58">
        <v>4.0</v>
      </c>
      <c r="D3" s="58" t="s">
        <v>107</v>
      </c>
      <c r="E3" s="58" t="s">
        <v>108</v>
      </c>
      <c r="F3" s="59">
        <v>81.23</v>
      </c>
      <c r="G3" s="60" t="s">
        <v>39</v>
      </c>
      <c r="H3" s="61"/>
      <c r="I3" s="61"/>
      <c r="J3" s="61"/>
      <c r="K3" s="61"/>
      <c r="L3" s="61"/>
      <c r="M3" s="61"/>
      <c r="N3" s="62">
        <f t="shared" ref="N3:N6" si="1">SUM(F3,H3,J3,L3)</f>
        <v>81.23</v>
      </c>
    </row>
    <row r="4">
      <c r="A4" s="57"/>
      <c r="B4" s="57"/>
      <c r="C4" s="58">
        <v>2.0</v>
      </c>
      <c r="D4" s="58" t="s">
        <v>109</v>
      </c>
      <c r="E4" s="12" t="s">
        <v>110</v>
      </c>
      <c r="F4" s="59"/>
      <c r="G4" s="60"/>
      <c r="H4" s="61"/>
      <c r="I4" s="61"/>
      <c r="J4" s="61"/>
      <c r="K4" s="61"/>
      <c r="L4" s="61"/>
      <c r="M4" s="61"/>
      <c r="N4" s="62">
        <f t="shared" si="1"/>
        <v>0</v>
      </c>
    </row>
    <row r="5">
      <c r="A5" s="57"/>
      <c r="B5" s="57"/>
      <c r="C5" s="58">
        <v>3.0</v>
      </c>
      <c r="D5" s="58" t="s">
        <v>111</v>
      </c>
      <c r="E5" s="12" t="s">
        <v>110</v>
      </c>
      <c r="F5" s="59"/>
      <c r="G5" s="60"/>
      <c r="H5" s="59"/>
      <c r="I5" s="60"/>
      <c r="J5" s="61"/>
      <c r="K5" s="61"/>
      <c r="L5" s="61"/>
      <c r="M5" s="61"/>
      <c r="N5" s="62">
        <f t="shared" si="1"/>
        <v>0</v>
      </c>
    </row>
    <row r="6">
      <c r="A6" s="57"/>
      <c r="B6" s="57"/>
      <c r="C6" s="58">
        <v>4.0</v>
      </c>
      <c r="D6" s="58" t="s">
        <v>107</v>
      </c>
      <c r="E6" s="12" t="s">
        <v>110</v>
      </c>
      <c r="F6" s="63"/>
      <c r="G6" s="60"/>
      <c r="H6" s="64"/>
      <c r="I6" s="7"/>
      <c r="J6" s="59"/>
      <c r="K6" s="60"/>
      <c r="L6" s="59"/>
      <c r="M6" s="60"/>
      <c r="N6" s="62">
        <f t="shared" si="1"/>
        <v>0</v>
      </c>
    </row>
    <row r="7">
      <c r="A7" s="57"/>
      <c r="B7" s="57"/>
      <c r="C7" s="58">
        <v>6.0</v>
      </c>
      <c r="D7" s="58" t="s">
        <v>105</v>
      </c>
      <c r="E7" s="58" t="s">
        <v>112</v>
      </c>
      <c r="F7" s="59"/>
      <c r="G7" s="60"/>
      <c r="H7" s="59"/>
      <c r="I7" s="60"/>
      <c r="J7" s="64"/>
      <c r="K7" s="7"/>
      <c r="L7" s="61"/>
      <c r="M7" s="61"/>
      <c r="N7" s="61">
        <f>SUM(L7,J7,H7,F7)</f>
        <v>0</v>
      </c>
    </row>
    <row r="8">
      <c r="A8" s="57"/>
      <c r="B8" s="57"/>
      <c r="C8" s="58">
        <v>2.0</v>
      </c>
      <c r="D8" s="58" t="s">
        <v>109</v>
      </c>
      <c r="E8" s="58" t="s">
        <v>110</v>
      </c>
      <c r="F8" s="59"/>
      <c r="G8" s="60"/>
      <c r="H8" s="61"/>
      <c r="I8" s="61"/>
      <c r="J8" s="61"/>
      <c r="K8" s="61"/>
      <c r="L8" s="61"/>
      <c r="M8" s="61"/>
      <c r="N8" s="62">
        <f>SUM(F8,H8,J8,L8)</f>
        <v>0</v>
      </c>
    </row>
    <row r="9">
      <c r="A9" s="58"/>
      <c r="B9" s="58"/>
      <c r="C9" s="58" t="s">
        <v>113</v>
      </c>
      <c r="D9" s="58" t="s">
        <v>114</v>
      </c>
      <c r="E9" s="57"/>
      <c r="F9" s="63"/>
      <c r="G9" s="60"/>
      <c r="H9" s="61"/>
      <c r="I9" s="61"/>
      <c r="J9" s="61"/>
      <c r="K9" s="61"/>
      <c r="L9" s="61"/>
      <c r="M9" s="61"/>
      <c r="N9" s="61"/>
      <c r="P9" s="65"/>
    </row>
    <row r="10">
      <c r="A10" s="58"/>
      <c r="B10" s="58"/>
      <c r="C10" s="58">
        <v>2.0</v>
      </c>
      <c r="D10" s="58" t="s">
        <v>109</v>
      </c>
      <c r="E10" s="57"/>
      <c r="F10" s="63"/>
      <c r="G10" s="60"/>
      <c r="H10" s="61"/>
      <c r="I10" s="61"/>
      <c r="J10" s="61"/>
      <c r="K10" s="61"/>
      <c r="L10" s="61"/>
      <c r="M10" s="61"/>
      <c r="N10" s="61"/>
      <c r="P10" s="65"/>
    </row>
    <row r="11">
      <c r="A11" s="57"/>
      <c r="B11" s="57"/>
      <c r="C11" s="58">
        <v>4.0</v>
      </c>
      <c r="D11" s="58" t="s">
        <v>107</v>
      </c>
      <c r="E11" s="12" t="s">
        <v>110</v>
      </c>
      <c r="F11" s="63"/>
      <c r="G11" s="60"/>
      <c r="H11" s="61"/>
      <c r="I11" s="61"/>
      <c r="J11" s="61"/>
      <c r="K11" s="61"/>
      <c r="L11" s="61"/>
      <c r="M11" s="61"/>
      <c r="N11" s="61">
        <f>SUM(L11,J11,H11,F11)</f>
        <v>0</v>
      </c>
      <c r="P11" s="65"/>
    </row>
    <row r="12">
      <c r="A12" s="57"/>
      <c r="B12" s="57"/>
      <c r="C12" s="58">
        <v>1.0</v>
      </c>
      <c r="D12" s="58" t="s">
        <v>115</v>
      </c>
      <c r="E12" s="57"/>
      <c r="F12" s="59"/>
      <c r="G12" s="60"/>
      <c r="H12" s="59"/>
      <c r="I12" s="60"/>
      <c r="J12" s="61"/>
      <c r="K12" s="61"/>
      <c r="L12" s="61"/>
      <c r="M12" s="61"/>
      <c r="N12" s="62">
        <f>SUM(F12,H12,J12,L12)</f>
        <v>0</v>
      </c>
    </row>
    <row r="13">
      <c r="A13" s="58"/>
      <c r="B13" s="58"/>
      <c r="C13" s="58" t="s">
        <v>113</v>
      </c>
      <c r="D13" s="58" t="s">
        <v>116</v>
      </c>
      <c r="E13" s="57"/>
      <c r="F13" s="59"/>
      <c r="G13" s="60"/>
      <c r="H13" s="61"/>
      <c r="I13" s="61"/>
      <c r="J13" s="61"/>
      <c r="K13" s="61"/>
      <c r="L13" s="61"/>
      <c r="M13" s="61"/>
      <c r="N13" s="61"/>
    </row>
    <row r="14">
      <c r="A14" s="57"/>
      <c r="B14" s="58"/>
      <c r="C14" s="58">
        <v>1.0</v>
      </c>
      <c r="D14" s="58" t="s">
        <v>117</v>
      </c>
      <c r="E14" s="57"/>
      <c r="F14" s="59">
        <v>59.0</v>
      </c>
      <c r="G14" s="60" t="s">
        <v>118</v>
      </c>
      <c r="H14" s="61"/>
      <c r="I14" s="61"/>
      <c r="J14" s="61"/>
      <c r="K14" s="61"/>
      <c r="L14" s="61"/>
      <c r="M14" s="61"/>
      <c r="N14" s="62">
        <f t="shared" ref="N14:N16" si="2">SUM(F14,H14,J14,L14)</f>
        <v>59</v>
      </c>
    </row>
    <row r="15">
      <c r="A15" s="57"/>
      <c r="B15" s="57"/>
      <c r="C15" s="58">
        <v>2.0</v>
      </c>
      <c r="D15" s="58" t="s">
        <v>109</v>
      </c>
      <c r="E15" s="12" t="s">
        <v>110</v>
      </c>
      <c r="F15" s="59"/>
      <c r="G15" s="60"/>
      <c r="H15" s="61"/>
      <c r="I15" s="61"/>
      <c r="J15" s="61"/>
      <c r="K15" s="61"/>
      <c r="L15" s="61"/>
      <c r="M15" s="61"/>
      <c r="N15" s="62">
        <f t="shared" si="2"/>
        <v>0</v>
      </c>
    </row>
    <row r="16">
      <c r="A16" s="57"/>
      <c r="B16" s="57"/>
      <c r="C16" s="58">
        <v>6.0</v>
      </c>
      <c r="D16" s="58" t="s">
        <v>119</v>
      </c>
      <c r="E16" s="58" t="s">
        <v>120</v>
      </c>
      <c r="F16" s="59">
        <v>81.23</v>
      </c>
      <c r="G16" s="60" t="s">
        <v>39</v>
      </c>
      <c r="H16" s="61"/>
      <c r="I16" s="61"/>
      <c r="J16" s="61"/>
      <c r="K16" s="61"/>
      <c r="L16" s="61"/>
      <c r="M16" s="61"/>
      <c r="N16" s="62">
        <f t="shared" si="2"/>
        <v>81.23</v>
      </c>
    </row>
    <row r="17">
      <c r="A17" s="57"/>
      <c r="B17" s="57"/>
      <c r="C17" s="58">
        <v>5.0</v>
      </c>
      <c r="D17" s="58" t="s">
        <v>105</v>
      </c>
      <c r="E17" s="57"/>
      <c r="F17" s="63"/>
      <c r="G17" s="60"/>
      <c r="H17" s="64"/>
      <c r="I17" s="7"/>
      <c r="J17" s="59"/>
      <c r="K17" s="60"/>
      <c r="L17" s="61"/>
      <c r="M17" s="61"/>
      <c r="N17" s="61">
        <f>SUM(L17,J17,H17,F17)</f>
        <v>0</v>
      </c>
      <c r="P17" s="65"/>
    </row>
    <row r="18">
      <c r="A18" s="58"/>
      <c r="B18" s="58"/>
      <c r="C18" s="58">
        <v>1.0</v>
      </c>
      <c r="D18" s="58" t="s">
        <v>117</v>
      </c>
      <c r="E18" s="58" t="s">
        <v>121</v>
      </c>
      <c r="F18" s="59">
        <v>81.23</v>
      </c>
      <c r="G18" s="60" t="s">
        <v>39</v>
      </c>
      <c r="H18" s="18">
        <v>341.33</v>
      </c>
      <c r="I18" s="4" t="s">
        <v>39</v>
      </c>
      <c r="J18" s="59"/>
      <c r="K18" s="60"/>
      <c r="L18" s="61"/>
      <c r="M18" s="61"/>
      <c r="N18" s="61"/>
      <c r="P18" s="65"/>
    </row>
    <row r="19">
      <c r="A19" s="66"/>
      <c r="B19" s="66"/>
      <c r="C19" s="58">
        <v>3.0</v>
      </c>
      <c r="D19" s="58" t="s">
        <v>111</v>
      </c>
      <c r="E19" s="58" t="s">
        <v>122</v>
      </c>
      <c r="F19" s="18">
        <v>341.33</v>
      </c>
      <c r="G19" s="4" t="s">
        <v>39</v>
      </c>
      <c r="H19" s="59"/>
      <c r="I19" s="60"/>
      <c r="J19" s="61"/>
      <c r="K19" s="61"/>
      <c r="L19" s="61"/>
      <c r="M19" s="61"/>
      <c r="N19" s="62">
        <f t="shared" ref="N19:N21" si="3">SUM(F19,H19,J19,L19)</f>
        <v>341.33</v>
      </c>
    </row>
    <row r="20">
      <c r="A20" s="66"/>
      <c r="B20" s="66"/>
      <c r="C20" s="58">
        <v>6.0</v>
      </c>
      <c r="D20" s="58" t="s">
        <v>105</v>
      </c>
      <c r="E20" s="58" t="s">
        <v>108</v>
      </c>
      <c r="F20" s="59">
        <v>81.23</v>
      </c>
      <c r="G20" s="60" t="s">
        <v>39</v>
      </c>
      <c r="H20" s="59"/>
      <c r="I20" s="60"/>
      <c r="J20" s="61"/>
      <c r="K20" s="61"/>
      <c r="L20" s="61"/>
      <c r="M20" s="61"/>
      <c r="N20" s="62">
        <f t="shared" si="3"/>
        <v>81.23</v>
      </c>
    </row>
    <row r="21">
      <c r="A21" s="57"/>
      <c r="B21" s="57"/>
      <c r="C21" s="58">
        <v>6.0</v>
      </c>
      <c r="D21" s="58" t="s">
        <v>105</v>
      </c>
      <c r="E21" s="12" t="s">
        <v>110</v>
      </c>
      <c r="F21" s="18"/>
      <c r="H21" s="59"/>
      <c r="I21" s="60"/>
      <c r="J21" s="59"/>
      <c r="K21" s="60"/>
      <c r="L21" s="64"/>
      <c r="M21" s="7"/>
      <c r="N21" s="62">
        <f t="shared" si="3"/>
        <v>0</v>
      </c>
    </row>
    <row r="22">
      <c r="A22" s="57"/>
      <c r="B22" s="57"/>
      <c r="C22" s="58">
        <v>4.0</v>
      </c>
      <c r="D22" s="58" t="s">
        <v>107</v>
      </c>
      <c r="E22" s="12" t="s">
        <v>110</v>
      </c>
      <c r="F22" s="63"/>
      <c r="G22" s="60"/>
      <c r="H22" s="59"/>
      <c r="I22" s="60"/>
      <c r="J22" s="59"/>
      <c r="K22" s="60"/>
      <c r="L22" s="61"/>
      <c r="M22" s="61"/>
      <c r="N22" s="62">
        <f>SUM(F22,I22,K22,M22)</f>
        <v>0</v>
      </c>
    </row>
    <row r="23">
      <c r="A23" s="57"/>
      <c r="B23" s="57"/>
      <c r="C23" s="58">
        <v>6.0</v>
      </c>
      <c r="D23" s="58" t="s">
        <v>119</v>
      </c>
      <c r="E23" s="58" t="s">
        <v>123</v>
      </c>
      <c r="F23" s="59">
        <v>81.23</v>
      </c>
      <c r="G23" s="60" t="s">
        <v>39</v>
      </c>
      <c r="H23" s="18">
        <v>341.33</v>
      </c>
      <c r="I23" s="4" t="s">
        <v>39</v>
      </c>
      <c r="J23" s="61"/>
      <c r="K23" s="61"/>
      <c r="L23" s="61"/>
      <c r="M23" s="61"/>
      <c r="N23" s="61">
        <f>SUM(L23,J23,H23,F23)</f>
        <v>422.56</v>
      </c>
      <c r="P23" s="65"/>
    </row>
    <row r="24">
      <c r="A24" s="57"/>
      <c r="B24" s="57"/>
      <c r="C24" s="58">
        <v>5.0</v>
      </c>
      <c r="D24" s="58" t="s">
        <v>124</v>
      </c>
      <c r="E24" s="58" t="s">
        <v>108</v>
      </c>
      <c r="F24" s="59">
        <v>81.23</v>
      </c>
      <c r="G24" s="60" t="s">
        <v>39</v>
      </c>
      <c r="H24" s="59"/>
      <c r="I24" s="60"/>
      <c r="J24" s="61"/>
      <c r="K24" s="61"/>
      <c r="L24" s="61"/>
      <c r="M24" s="61"/>
      <c r="N24" s="62">
        <f t="shared" ref="N24:N27" si="4">SUM(F24,H24,J24,L24)</f>
        <v>81.23</v>
      </c>
    </row>
    <row r="25">
      <c r="A25" s="57"/>
      <c r="B25" s="57"/>
      <c r="C25" s="58">
        <v>5.0</v>
      </c>
      <c r="D25" s="58" t="s">
        <v>105</v>
      </c>
      <c r="E25" s="12" t="s">
        <v>110</v>
      </c>
      <c r="F25" s="63"/>
      <c r="G25" s="60"/>
      <c r="H25" s="64"/>
      <c r="I25" s="7"/>
      <c r="J25" s="59"/>
      <c r="K25" s="60"/>
      <c r="L25" s="61"/>
      <c r="M25" s="61"/>
      <c r="N25" s="62">
        <f t="shared" si="4"/>
        <v>0</v>
      </c>
    </row>
    <row r="26">
      <c r="A26" s="57"/>
      <c r="B26" s="57"/>
      <c r="C26" s="58">
        <v>4.0</v>
      </c>
      <c r="D26" s="58" t="s">
        <v>125</v>
      </c>
      <c r="E26" s="12" t="s">
        <v>110</v>
      </c>
      <c r="F26" s="63"/>
      <c r="G26" s="60"/>
      <c r="H26" s="64"/>
      <c r="I26" s="7"/>
      <c r="J26" s="59"/>
      <c r="K26" s="60"/>
      <c r="L26" s="61"/>
      <c r="M26" s="61"/>
      <c r="N26" s="62">
        <f t="shared" si="4"/>
        <v>0</v>
      </c>
    </row>
    <row r="27">
      <c r="A27" s="66"/>
      <c r="B27" s="66"/>
      <c r="C27" s="58">
        <v>5.0</v>
      </c>
      <c r="D27" s="58" t="s">
        <v>119</v>
      </c>
      <c r="E27" s="58" t="s">
        <v>122</v>
      </c>
      <c r="F27" s="63">
        <v>341.33</v>
      </c>
      <c r="G27" s="60" t="s">
        <v>39</v>
      </c>
      <c r="H27" s="59"/>
      <c r="I27" s="60"/>
      <c r="J27" s="61"/>
      <c r="K27" s="61"/>
      <c r="L27" s="61"/>
      <c r="M27" s="61"/>
      <c r="N27" s="62">
        <f t="shared" si="4"/>
        <v>341.33</v>
      </c>
      <c r="P27" s="65"/>
    </row>
    <row r="28">
      <c r="A28" s="57"/>
      <c r="B28" s="57"/>
      <c r="C28" s="58">
        <v>2.0</v>
      </c>
      <c r="D28" s="58" t="s">
        <v>126</v>
      </c>
      <c r="E28" s="58" t="s">
        <v>127</v>
      </c>
      <c r="F28" s="59">
        <v>81.23</v>
      </c>
      <c r="G28" s="60" t="s">
        <v>39</v>
      </c>
      <c r="H28" s="18">
        <v>341.33</v>
      </c>
      <c r="I28" s="4" t="s">
        <v>39</v>
      </c>
      <c r="J28" s="61"/>
      <c r="K28" s="61"/>
      <c r="L28" s="61"/>
      <c r="M28" s="61"/>
      <c r="N28" s="61">
        <f>SUM(L28,J28,H28,,F28,)</f>
        <v>422.56</v>
      </c>
    </row>
    <row r="29">
      <c r="A29" s="57"/>
      <c r="B29" s="57"/>
      <c r="C29" s="58">
        <v>3.0</v>
      </c>
      <c r="D29" s="58" t="s">
        <v>111</v>
      </c>
      <c r="E29" s="12" t="s">
        <v>110</v>
      </c>
      <c r="F29" s="59"/>
      <c r="G29" s="60"/>
      <c r="H29" s="59"/>
      <c r="I29" s="60"/>
      <c r="J29" s="61"/>
      <c r="K29" s="61"/>
      <c r="L29" s="61"/>
      <c r="M29" s="61"/>
      <c r="N29" s="61">
        <f>SUM(L29,J29,H29,F29)</f>
        <v>0</v>
      </c>
      <c r="P29" s="65"/>
    </row>
    <row r="30">
      <c r="A30" s="57"/>
      <c r="B30" s="57"/>
      <c r="C30" s="58">
        <v>1.0</v>
      </c>
      <c r="D30" s="58" t="s">
        <v>117</v>
      </c>
      <c r="E30" s="58" t="s">
        <v>106</v>
      </c>
      <c r="F30" s="59">
        <v>81.23</v>
      </c>
      <c r="G30" s="60" t="s">
        <v>39</v>
      </c>
      <c r="H30" s="59"/>
      <c r="I30" s="60"/>
      <c r="J30" s="59"/>
      <c r="K30" s="60"/>
      <c r="L30" s="61"/>
      <c r="M30" s="61"/>
      <c r="N30" s="62">
        <f t="shared" ref="N30:N32" si="5">SUM(F30,H30,J30,L30)</f>
        <v>81.23</v>
      </c>
    </row>
    <row r="31">
      <c r="A31" s="57"/>
      <c r="B31" s="57"/>
      <c r="C31" s="58">
        <v>5.0</v>
      </c>
      <c r="D31" s="58" t="s">
        <v>105</v>
      </c>
      <c r="E31" s="58" t="s">
        <v>108</v>
      </c>
      <c r="F31" s="59">
        <v>81.23</v>
      </c>
      <c r="G31" s="60" t="s">
        <v>39</v>
      </c>
      <c r="H31" s="18"/>
      <c r="J31" s="59"/>
      <c r="K31" s="60"/>
      <c r="L31" s="59"/>
      <c r="M31" s="60"/>
      <c r="N31" s="62">
        <f t="shared" si="5"/>
        <v>81.23</v>
      </c>
    </row>
    <row r="32">
      <c r="A32" s="66"/>
      <c r="B32" s="66"/>
      <c r="C32" s="58">
        <v>5.0</v>
      </c>
      <c r="D32" s="58" t="s">
        <v>124</v>
      </c>
      <c r="E32" s="12" t="s">
        <v>110</v>
      </c>
      <c r="F32" s="63"/>
      <c r="G32" s="60"/>
      <c r="H32" s="59"/>
      <c r="I32" s="60"/>
      <c r="J32" s="61"/>
      <c r="K32" s="61"/>
      <c r="L32" s="61"/>
      <c r="M32" s="61"/>
      <c r="N32" s="62">
        <f t="shared" si="5"/>
        <v>0</v>
      </c>
      <c r="P32" s="65"/>
    </row>
    <row r="33">
      <c r="A33" s="58"/>
      <c r="B33" s="58"/>
      <c r="C33" s="58">
        <v>2.0</v>
      </c>
      <c r="D33" s="58" t="s">
        <v>126</v>
      </c>
      <c r="E33" s="66"/>
      <c r="F33" s="63"/>
      <c r="G33" s="60"/>
      <c r="H33" s="59"/>
      <c r="I33" s="60"/>
      <c r="J33" s="61"/>
      <c r="K33" s="61"/>
      <c r="L33" s="61"/>
      <c r="M33" s="61"/>
      <c r="N33" s="61"/>
      <c r="P33" s="65"/>
    </row>
    <row r="34">
      <c r="A34" s="57"/>
      <c r="B34" s="57"/>
      <c r="C34" s="58">
        <v>6.0</v>
      </c>
      <c r="D34" s="58" t="s">
        <v>105</v>
      </c>
      <c r="E34" s="12" t="s">
        <v>110</v>
      </c>
      <c r="F34" s="59"/>
      <c r="G34" s="60"/>
      <c r="H34" s="61"/>
      <c r="I34" s="61"/>
      <c r="J34" s="61"/>
      <c r="K34" s="61"/>
      <c r="L34" s="61"/>
      <c r="M34" s="61"/>
      <c r="N34" s="62">
        <f t="shared" ref="N34:N42" si="6">SUM(F34,H34,J34,L34)</f>
        <v>0</v>
      </c>
    </row>
    <row r="35">
      <c r="A35" s="57"/>
      <c r="B35" s="57"/>
      <c r="C35" s="58">
        <v>1.0</v>
      </c>
      <c r="D35" s="58" t="s">
        <v>117</v>
      </c>
      <c r="E35" s="58" t="s">
        <v>106</v>
      </c>
      <c r="F35" s="59">
        <v>81.23</v>
      </c>
      <c r="G35" s="60" t="s">
        <v>39</v>
      </c>
      <c r="H35" s="59"/>
      <c r="I35" s="60"/>
      <c r="J35" s="61"/>
      <c r="K35" s="61"/>
      <c r="L35" s="61"/>
      <c r="M35" s="61"/>
      <c r="N35" s="62">
        <f t="shared" si="6"/>
        <v>81.23</v>
      </c>
    </row>
    <row r="36">
      <c r="A36" s="57"/>
      <c r="B36" s="57"/>
      <c r="C36" s="58">
        <v>3.0</v>
      </c>
      <c r="D36" s="58" t="s">
        <v>111</v>
      </c>
      <c r="E36" s="12" t="s">
        <v>110</v>
      </c>
      <c r="F36" s="59"/>
      <c r="G36" s="60"/>
      <c r="H36" s="59"/>
      <c r="I36" s="60"/>
      <c r="J36" s="61"/>
      <c r="K36" s="61"/>
      <c r="L36" s="61"/>
      <c r="M36" s="61"/>
      <c r="N36" s="62">
        <f t="shared" si="6"/>
        <v>0</v>
      </c>
    </row>
    <row r="37">
      <c r="A37" s="57"/>
      <c r="B37" s="57"/>
      <c r="C37" s="58">
        <v>1.0</v>
      </c>
      <c r="D37" s="58" t="s">
        <v>115</v>
      </c>
      <c r="E37" s="57"/>
      <c r="F37" s="59"/>
      <c r="G37" s="60"/>
      <c r="H37" s="59"/>
      <c r="I37" s="60"/>
      <c r="J37" s="59"/>
      <c r="K37" s="60"/>
      <c r="L37" s="59"/>
      <c r="M37" s="60"/>
      <c r="N37" s="62">
        <f t="shared" si="6"/>
        <v>0</v>
      </c>
    </row>
    <row r="38">
      <c r="A38" s="57"/>
      <c r="B38" s="57"/>
      <c r="C38" s="58">
        <v>6.0</v>
      </c>
      <c r="D38" s="58" t="s">
        <v>124</v>
      </c>
      <c r="E38" s="58" t="s">
        <v>108</v>
      </c>
      <c r="F38" s="59">
        <v>81.23</v>
      </c>
      <c r="G38" s="60" t="s">
        <v>39</v>
      </c>
      <c r="H38" s="18"/>
      <c r="J38" s="59"/>
      <c r="K38" s="60"/>
      <c r="L38" s="64"/>
      <c r="M38" s="7"/>
      <c r="N38" s="62">
        <f t="shared" si="6"/>
        <v>81.23</v>
      </c>
    </row>
    <row r="39">
      <c r="A39" s="57"/>
      <c r="B39" s="58"/>
      <c r="C39" s="58">
        <v>4.0</v>
      </c>
      <c r="D39" s="58" t="s">
        <v>107</v>
      </c>
      <c r="E39" s="58" t="s">
        <v>122</v>
      </c>
      <c r="F39" s="18">
        <v>341.33</v>
      </c>
      <c r="G39" s="4" t="s">
        <v>39</v>
      </c>
      <c r="H39" s="59"/>
      <c r="I39" s="60"/>
      <c r="J39" s="61"/>
      <c r="K39" s="61"/>
      <c r="L39" s="61"/>
      <c r="M39" s="61"/>
      <c r="N39" s="62">
        <f t="shared" si="6"/>
        <v>341.33</v>
      </c>
    </row>
    <row r="40">
      <c r="A40" s="57"/>
      <c r="B40" s="58"/>
      <c r="C40" s="58">
        <v>5.0</v>
      </c>
      <c r="D40" s="58" t="s">
        <v>124</v>
      </c>
      <c r="E40" s="58" t="s">
        <v>108</v>
      </c>
      <c r="F40" s="59">
        <v>81.23</v>
      </c>
      <c r="G40" s="60" t="s">
        <v>39</v>
      </c>
      <c r="H40" s="59"/>
      <c r="I40" s="60"/>
      <c r="J40" s="61"/>
      <c r="K40" s="61"/>
      <c r="L40" s="61"/>
      <c r="M40" s="61"/>
      <c r="N40" s="62">
        <f t="shared" si="6"/>
        <v>81.23</v>
      </c>
    </row>
    <row r="41">
      <c r="A41" s="57"/>
      <c r="B41" s="57"/>
      <c r="C41" s="58">
        <v>4.0</v>
      </c>
      <c r="D41" s="58" t="s">
        <v>125</v>
      </c>
      <c r="E41" s="12" t="s">
        <v>110</v>
      </c>
      <c r="F41" s="63">
        <v>13.5</v>
      </c>
      <c r="G41" s="60" t="s">
        <v>128</v>
      </c>
      <c r="H41" s="64"/>
      <c r="I41" s="7"/>
      <c r="J41" s="59"/>
      <c r="K41" s="60"/>
      <c r="L41" s="61"/>
      <c r="M41" s="61"/>
      <c r="N41" s="62">
        <f t="shared" si="6"/>
        <v>13.5</v>
      </c>
    </row>
    <row r="42">
      <c r="A42" s="66"/>
      <c r="B42" s="66"/>
      <c r="C42" s="58">
        <v>4.0</v>
      </c>
      <c r="D42" s="58" t="s">
        <v>107</v>
      </c>
      <c r="E42" s="12" t="s">
        <v>129</v>
      </c>
      <c r="F42" s="63">
        <v>13.5</v>
      </c>
      <c r="G42" s="60" t="s">
        <v>128</v>
      </c>
      <c r="H42" s="59">
        <v>81.23</v>
      </c>
      <c r="I42" s="60" t="s">
        <v>39</v>
      </c>
      <c r="J42" s="59"/>
      <c r="K42" s="60"/>
      <c r="L42" s="61"/>
      <c r="M42" s="61"/>
      <c r="N42" s="62">
        <f t="shared" si="6"/>
        <v>94.73</v>
      </c>
    </row>
    <row r="43">
      <c r="A43" s="57"/>
      <c r="B43" s="57"/>
      <c r="C43" s="58">
        <v>6.0</v>
      </c>
      <c r="D43" s="58" t="s">
        <v>124</v>
      </c>
      <c r="E43" s="12" t="s">
        <v>122</v>
      </c>
      <c r="F43" s="18">
        <v>341.33</v>
      </c>
      <c r="G43" s="4" t="s">
        <v>39</v>
      </c>
      <c r="H43" s="59"/>
      <c r="I43" s="60"/>
      <c r="J43" s="64"/>
      <c r="K43" s="7"/>
      <c r="L43" s="61"/>
      <c r="M43" s="61"/>
      <c r="N43" s="61">
        <f>SUM(L43,J43,H43,F43)</f>
        <v>341.33</v>
      </c>
    </row>
    <row r="44">
      <c r="A44" s="57"/>
      <c r="B44" s="57"/>
      <c r="C44" s="58">
        <v>6.0</v>
      </c>
      <c r="D44" s="58" t="s">
        <v>119</v>
      </c>
      <c r="E44" s="58" t="s">
        <v>122</v>
      </c>
      <c r="F44" s="18">
        <v>341.33</v>
      </c>
      <c r="G44" s="4" t="s">
        <v>39</v>
      </c>
      <c r="H44" s="59"/>
      <c r="I44" s="60"/>
      <c r="J44" s="64"/>
      <c r="K44" s="7"/>
      <c r="L44" s="61"/>
      <c r="M44" s="61"/>
      <c r="N44" s="62">
        <f t="shared" ref="N44:N48" si="7">SUM(F44,H44,J44,L44)</f>
        <v>341.33</v>
      </c>
    </row>
    <row r="45">
      <c r="A45" s="60"/>
      <c r="B45" s="60"/>
      <c r="C45" s="60"/>
      <c r="D45" s="60"/>
      <c r="E45" s="60"/>
      <c r="F45" s="59"/>
      <c r="G45" s="60"/>
      <c r="H45" s="61"/>
      <c r="I45" s="61"/>
      <c r="J45" s="61"/>
      <c r="K45" s="61"/>
      <c r="L45" s="61"/>
      <c r="M45" s="61"/>
      <c r="N45" s="62">
        <f t="shared" si="7"/>
        <v>0</v>
      </c>
    </row>
    <row r="46">
      <c r="A46" s="60"/>
      <c r="B46" s="60"/>
      <c r="C46" s="60"/>
      <c r="D46" s="60"/>
      <c r="E46" s="60"/>
      <c r="F46" s="59"/>
      <c r="G46" s="60"/>
      <c r="H46" s="61"/>
      <c r="I46" s="61"/>
      <c r="J46" s="61"/>
      <c r="K46" s="61"/>
      <c r="L46" s="61"/>
      <c r="M46" s="61"/>
      <c r="N46" s="62">
        <f t="shared" si="7"/>
        <v>0</v>
      </c>
    </row>
    <row r="47">
      <c r="A47" s="60"/>
      <c r="B47" s="60"/>
      <c r="C47" s="60"/>
      <c r="D47" s="60"/>
      <c r="E47" s="60"/>
      <c r="F47" s="59"/>
      <c r="G47" s="60"/>
      <c r="H47" s="61"/>
      <c r="I47" s="61"/>
      <c r="J47" s="61"/>
      <c r="K47" s="61"/>
      <c r="L47" s="61"/>
      <c r="M47" s="61"/>
      <c r="N47" s="62">
        <f t="shared" si="7"/>
        <v>0</v>
      </c>
    </row>
    <row r="48">
      <c r="A48" s="60"/>
      <c r="B48" s="60"/>
      <c r="C48" s="60"/>
      <c r="D48" s="60"/>
      <c r="E48" s="60"/>
      <c r="F48" s="59"/>
      <c r="G48" s="60"/>
      <c r="H48" s="61"/>
      <c r="I48" s="61"/>
      <c r="J48" s="61"/>
      <c r="K48" s="61"/>
      <c r="L48" s="61"/>
      <c r="M48" s="61"/>
      <c r="N48" s="62">
        <f t="shared" si="7"/>
        <v>0</v>
      </c>
    </row>
    <row r="49">
      <c r="A49" s="60"/>
      <c r="B49" s="60"/>
      <c r="C49" s="60"/>
      <c r="D49" s="60"/>
      <c r="E49" s="60"/>
      <c r="F49" s="59"/>
      <c r="G49" s="60"/>
      <c r="H49" s="61"/>
      <c r="I49" s="61"/>
      <c r="J49" s="61"/>
      <c r="K49" s="61"/>
      <c r="L49" s="61"/>
      <c r="M49" s="61"/>
      <c r="N49" s="61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17.0"/>
    <col customWidth="1" min="3" max="3" width="11.13"/>
    <col customWidth="1" min="4" max="4" width="8.88"/>
    <col customWidth="1" min="7" max="7" width="14.75"/>
  </cols>
  <sheetData>
    <row r="1">
      <c r="A1" s="67" t="s">
        <v>97</v>
      </c>
      <c r="B1" s="67" t="s">
        <v>98</v>
      </c>
      <c r="C1" s="68" t="s">
        <v>99</v>
      </c>
      <c r="D1" s="67" t="s">
        <v>100</v>
      </c>
      <c r="E1" s="69" t="s">
        <v>130</v>
      </c>
      <c r="F1" s="70" t="s">
        <v>102</v>
      </c>
      <c r="G1" s="71" t="s">
        <v>103</v>
      </c>
      <c r="H1" s="70" t="s">
        <v>102</v>
      </c>
      <c r="I1" s="71" t="s">
        <v>103</v>
      </c>
      <c r="J1" s="70" t="s">
        <v>102</v>
      </c>
      <c r="K1" s="71" t="s">
        <v>103</v>
      </c>
      <c r="L1" s="70" t="s">
        <v>102</v>
      </c>
      <c r="M1" s="71" t="s">
        <v>103</v>
      </c>
      <c r="N1" s="70" t="s">
        <v>104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>
      <c r="A2" s="72"/>
      <c r="B2" s="72"/>
      <c r="C2" s="73">
        <v>5.0</v>
      </c>
      <c r="D2" s="74" t="s">
        <v>119</v>
      </c>
      <c r="E2" s="75"/>
      <c r="N2" s="76">
        <f t="shared" ref="N2:N4" si="1">SUM(L2,J2,H2,F2)</f>
        <v>0</v>
      </c>
    </row>
    <row r="3">
      <c r="A3" s="72"/>
      <c r="B3" s="72"/>
      <c r="C3" s="73">
        <v>4.0</v>
      </c>
      <c r="D3" s="74" t="s">
        <v>107</v>
      </c>
      <c r="E3" s="77" t="s">
        <v>131</v>
      </c>
      <c r="F3" s="18">
        <v>341.33</v>
      </c>
      <c r="G3" s="4" t="s">
        <v>39</v>
      </c>
      <c r="N3" s="76">
        <f t="shared" si="1"/>
        <v>341.33</v>
      </c>
    </row>
    <row r="4">
      <c r="A4" s="72"/>
      <c r="B4" s="72"/>
      <c r="C4" s="73">
        <v>1.0</v>
      </c>
      <c r="D4" s="74" t="s">
        <v>115</v>
      </c>
      <c r="E4" s="78" t="s">
        <v>106</v>
      </c>
      <c r="F4" s="59">
        <v>81.23</v>
      </c>
      <c r="G4" s="60" t="s">
        <v>39</v>
      </c>
      <c r="N4" s="76">
        <f t="shared" si="1"/>
        <v>81.23</v>
      </c>
    </row>
    <row r="5">
      <c r="A5" s="72"/>
      <c r="B5" s="72"/>
      <c r="C5" s="73">
        <v>2.0</v>
      </c>
      <c r="D5" s="74" t="s">
        <v>109</v>
      </c>
      <c r="E5" s="79"/>
      <c r="F5" s="18"/>
      <c r="H5" s="18"/>
      <c r="N5" s="44">
        <f>SUM(F5,H5,J5,L5)</f>
        <v>0</v>
      </c>
      <c r="P5" s="65"/>
    </row>
    <row r="6">
      <c r="A6" s="80"/>
      <c r="B6" s="80"/>
      <c r="C6" s="73">
        <v>5.0</v>
      </c>
      <c r="D6" s="74" t="s">
        <v>124</v>
      </c>
      <c r="E6" s="78"/>
      <c r="F6" s="59"/>
      <c r="G6" s="60"/>
      <c r="H6" s="18"/>
      <c r="J6" s="18"/>
      <c r="N6" s="76">
        <f t="shared" ref="N6:N7" si="2">SUM(L6,J6,H6,F6)</f>
        <v>0</v>
      </c>
      <c r="P6" s="65"/>
    </row>
    <row r="7">
      <c r="A7" s="72"/>
      <c r="B7" s="72"/>
      <c r="C7" s="73">
        <v>1.0</v>
      </c>
      <c r="D7" s="74" t="s">
        <v>117</v>
      </c>
      <c r="E7" s="75"/>
      <c r="N7" s="76">
        <f t="shared" si="2"/>
        <v>0</v>
      </c>
    </row>
    <row r="8">
      <c r="A8" s="74"/>
      <c r="B8" s="74"/>
      <c r="C8" s="73" t="s">
        <v>113</v>
      </c>
      <c r="D8" s="74" t="s">
        <v>114</v>
      </c>
      <c r="E8" s="75"/>
    </row>
    <row r="9">
      <c r="A9" s="74"/>
      <c r="B9" s="74"/>
      <c r="C9" s="73">
        <v>2.0</v>
      </c>
      <c r="D9" s="74" t="s">
        <v>126</v>
      </c>
      <c r="E9" s="75"/>
    </row>
    <row r="10">
      <c r="A10" s="74"/>
      <c r="B10" s="74"/>
      <c r="C10" s="73">
        <v>2.0</v>
      </c>
      <c r="D10" s="74" t="s">
        <v>126</v>
      </c>
      <c r="E10" s="77" t="s">
        <v>131</v>
      </c>
      <c r="F10" s="18">
        <v>341.33</v>
      </c>
      <c r="G10" s="4" t="s">
        <v>39</v>
      </c>
      <c r="N10" s="76">
        <f t="shared" ref="N10:N11" si="3">SUM(L10,J10,H10,F10)</f>
        <v>341.33</v>
      </c>
    </row>
    <row r="11">
      <c r="A11" s="80"/>
      <c r="B11" s="80"/>
      <c r="C11" s="73">
        <v>2.0</v>
      </c>
      <c r="D11" s="80" t="s">
        <v>126</v>
      </c>
      <c r="E11" s="78" t="s">
        <v>106</v>
      </c>
      <c r="F11" s="59">
        <v>81.23</v>
      </c>
      <c r="G11" s="60" t="s">
        <v>39</v>
      </c>
      <c r="N11" s="76">
        <f t="shared" si="3"/>
        <v>81.23</v>
      </c>
    </row>
    <row r="12">
      <c r="A12" s="80"/>
      <c r="B12" s="80"/>
      <c r="C12" s="73">
        <v>3.0</v>
      </c>
      <c r="D12" s="74" t="s">
        <v>132</v>
      </c>
      <c r="E12" s="77" t="s">
        <v>131</v>
      </c>
      <c r="F12" s="18">
        <v>341.33</v>
      </c>
      <c r="G12" s="4" t="s">
        <v>39</v>
      </c>
      <c r="N12" s="44">
        <f>SUM(F12,H12,J12,L12)</f>
        <v>341.33</v>
      </c>
    </row>
    <row r="13">
      <c r="A13" s="74"/>
      <c r="B13" s="74"/>
      <c r="C13" s="73" t="s">
        <v>113</v>
      </c>
      <c r="D13" s="74" t="s">
        <v>114</v>
      </c>
      <c r="E13" s="79"/>
      <c r="F13" s="18"/>
    </row>
    <row r="14">
      <c r="A14" s="74"/>
      <c r="B14" s="74"/>
      <c r="C14" s="73" t="s">
        <v>113</v>
      </c>
      <c r="D14" s="74" t="s">
        <v>114</v>
      </c>
      <c r="E14" s="75"/>
    </row>
    <row r="15">
      <c r="A15" s="72"/>
      <c r="B15" s="72"/>
      <c r="C15" s="73">
        <v>1.0</v>
      </c>
      <c r="D15" s="74" t="s">
        <v>115</v>
      </c>
      <c r="E15" s="75"/>
      <c r="N15" s="76">
        <f>SUM(L15,J15,H15,F15)</f>
        <v>0</v>
      </c>
    </row>
    <row r="16">
      <c r="A16" s="74"/>
      <c r="B16" s="74"/>
      <c r="C16" s="73">
        <v>2.0</v>
      </c>
      <c r="D16" s="74" t="s">
        <v>126</v>
      </c>
      <c r="E16" s="75"/>
    </row>
    <row r="17">
      <c r="A17" s="72"/>
      <c r="B17" s="72"/>
      <c r="C17" s="73">
        <v>1.0</v>
      </c>
      <c r="D17" s="74" t="s">
        <v>117</v>
      </c>
      <c r="E17" s="75"/>
      <c r="N17" s="76">
        <f>SUM(L17,J17,H17,F17)</f>
        <v>0</v>
      </c>
    </row>
    <row r="18">
      <c r="A18" s="74"/>
      <c r="B18" s="74"/>
      <c r="C18" s="73">
        <v>4.0</v>
      </c>
      <c r="D18" s="74" t="s">
        <v>125</v>
      </c>
      <c r="E18" s="75"/>
      <c r="F18" s="63">
        <v>16.0</v>
      </c>
      <c r="G18" s="81" t="s">
        <v>19</v>
      </c>
      <c r="N18" s="44">
        <f>SUM(F18,H18,J18,L18)</f>
        <v>16</v>
      </c>
    </row>
    <row r="19">
      <c r="A19" s="74"/>
      <c r="B19" s="74"/>
      <c r="C19" s="73">
        <v>6.0</v>
      </c>
      <c r="D19" s="74" t="s">
        <v>105</v>
      </c>
      <c r="E19" s="75"/>
      <c r="F19" s="63"/>
      <c r="G19" s="81"/>
    </row>
    <row r="20">
      <c r="A20" s="80"/>
      <c r="B20" s="80"/>
      <c r="C20" s="73">
        <v>4.0</v>
      </c>
      <c r="D20" s="74" t="s">
        <v>125</v>
      </c>
      <c r="E20" s="82"/>
      <c r="F20" s="63"/>
      <c r="G20" s="7"/>
      <c r="H20" s="18"/>
      <c r="N20" s="76">
        <f>SUM(L20,J20,H20,F20)</f>
        <v>0</v>
      </c>
    </row>
    <row r="21">
      <c r="A21" s="80"/>
      <c r="B21" s="80"/>
      <c r="C21" s="73">
        <v>2.0</v>
      </c>
      <c r="D21" s="74" t="s">
        <v>126</v>
      </c>
      <c r="E21" s="79"/>
      <c r="F21" s="18"/>
      <c r="N21" s="44">
        <f t="shared" ref="N21:N22" si="4">SUM(F21,H21,J21,L21)</f>
        <v>0</v>
      </c>
    </row>
    <row r="22">
      <c r="A22" s="80"/>
      <c r="B22" s="80"/>
      <c r="C22" s="73">
        <v>3.0</v>
      </c>
      <c r="D22" s="74" t="s">
        <v>111</v>
      </c>
      <c r="E22" s="79"/>
      <c r="F22" s="18"/>
      <c r="N22" s="44">
        <f t="shared" si="4"/>
        <v>0</v>
      </c>
    </row>
    <row r="23">
      <c r="A23" s="72"/>
      <c r="B23" s="72"/>
      <c r="C23" s="73">
        <v>1.0</v>
      </c>
      <c r="D23" s="74" t="s">
        <v>115</v>
      </c>
      <c r="E23" s="75"/>
      <c r="N23" s="76">
        <f>SUM(L23,J23,H23,F23)</f>
        <v>0</v>
      </c>
    </row>
    <row r="24">
      <c r="A24" s="80"/>
      <c r="B24" s="80"/>
      <c r="C24" s="73">
        <v>2.0</v>
      </c>
      <c r="D24" s="80" t="s">
        <v>109</v>
      </c>
      <c r="E24" s="79"/>
      <c r="F24" s="18"/>
      <c r="H24" s="18"/>
      <c r="N24" s="44">
        <f t="shared" ref="N24:N25" si="5">SUM(F24,H24,J24,L24)</f>
        <v>0</v>
      </c>
    </row>
    <row r="25">
      <c r="A25" s="80"/>
      <c r="B25" s="80"/>
      <c r="C25" s="73">
        <v>2.0</v>
      </c>
      <c r="D25" s="74" t="s">
        <v>126</v>
      </c>
      <c r="E25" s="79"/>
      <c r="F25" s="18"/>
      <c r="N25" s="44">
        <f t="shared" si="5"/>
        <v>0</v>
      </c>
    </row>
    <row r="26">
      <c r="A26" s="72"/>
      <c r="B26" s="72"/>
      <c r="C26" s="73">
        <v>2.0</v>
      </c>
      <c r="D26" s="72" t="s">
        <v>109</v>
      </c>
      <c r="E26" s="75"/>
      <c r="N26" s="76">
        <f t="shared" ref="N26:N27" si="6">SUM(L26,J26,H26,F26)</f>
        <v>0</v>
      </c>
    </row>
    <row r="27">
      <c r="A27" s="72"/>
      <c r="B27" s="72"/>
      <c r="C27" s="73">
        <v>4.0</v>
      </c>
      <c r="D27" s="72" t="s">
        <v>125</v>
      </c>
      <c r="E27" s="82"/>
      <c r="F27" s="63"/>
      <c r="G27" s="7"/>
      <c r="N27" s="76">
        <f t="shared" si="6"/>
        <v>0</v>
      </c>
    </row>
    <row r="28">
      <c r="A28" s="74"/>
      <c r="B28" s="74"/>
      <c r="C28" s="73">
        <v>1.0</v>
      </c>
      <c r="D28" s="74" t="s">
        <v>115</v>
      </c>
      <c r="E28" s="77"/>
      <c r="F28" s="18"/>
    </row>
    <row r="29">
      <c r="A29" s="72"/>
      <c r="B29" s="72"/>
      <c r="C29" s="73">
        <v>5.0</v>
      </c>
      <c r="D29" s="74" t="s">
        <v>124</v>
      </c>
      <c r="E29" s="78" t="s">
        <v>106</v>
      </c>
      <c r="F29" s="59">
        <v>81.23</v>
      </c>
      <c r="G29" s="60" t="s">
        <v>39</v>
      </c>
      <c r="N29" s="76">
        <f t="shared" ref="N29:N30" si="7">SUM(L29,J29,H29,F29)</f>
        <v>81.23</v>
      </c>
    </row>
    <row r="30">
      <c r="A30" s="72"/>
      <c r="B30" s="72"/>
      <c r="C30" s="73">
        <v>5.0</v>
      </c>
      <c r="D30" s="74" t="s">
        <v>105</v>
      </c>
      <c r="E30" s="82" t="s">
        <v>106</v>
      </c>
      <c r="F30" s="63">
        <v>16.0</v>
      </c>
      <c r="G30" s="81" t="s">
        <v>19</v>
      </c>
      <c r="H30" s="78" t="s">
        <v>106</v>
      </c>
      <c r="I30" s="59">
        <v>81.23</v>
      </c>
      <c r="J30" s="60" t="s">
        <v>39</v>
      </c>
      <c r="N30" s="76">
        <f t="shared" si="7"/>
        <v>16</v>
      </c>
    </row>
    <row r="31">
      <c r="A31" s="80"/>
      <c r="B31" s="80"/>
      <c r="C31" s="73">
        <v>3.0</v>
      </c>
      <c r="D31" s="74" t="s">
        <v>111</v>
      </c>
      <c r="E31" s="79"/>
      <c r="F31" s="18"/>
      <c r="N31" s="44">
        <f>SUM(F31,H31,J31,L31)</f>
        <v>0</v>
      </c>
    </row>
    <row r="32">
      <c r="A32" s="72"/>
      <c r="B32" s="72"/>
      <c r="C32" s="73">
        <v>2.0</v>
      </c>
      <c r="D32" s="72" t="s">
        <v>126</v>
      </c>
      <c r="E32" s="75"/>
      <c r="N32" s="76">
        <f>SUM(L32,J32,H32,F32)</f>
        <v>0</v>
      </c>
    </row>
    <row r="33">
      <c r="A33" s="74"/>
      <c r="B33" s="74"/>
      <c r="C33" s="73">
        <v>3.0</v>
      </c>
      <c r="D33" s="74" t="s">
        <v>132</v>
      </c>
      <c r="E33" s="82"/>
      <c r="F33" s="63">
        <v>13.5</v>
      </c>
      <c r="G33" s="60" t="s">
        <v>128</v>
      </c>
      <c r="H33" s="18"/>
    </row>
    <row r="34">
      <c r="A34" s="80"/>
      <c r="B34" s="80"/>
      <c r="C34" s="73">
        <v>5.0</v>
      </c>
      <c r="D34" s="74" t="s">
        <v>124</v>
      </c>
      <c r="E34" s="82"/>
      <c r="F34" s="63"/>
      <c r="G34" s="7"/>
      <c r="H34" s="18"/>
      <c r="N34" s="44">
        <f>SUM(F34,H34,J34,L34)</f>
        <v>0</v>
      </c>
    </row>
    <row r="35">
      <c r="A35" s="80"/>
      <c r="B35" s="80"/>
      <c r="C35" s="73">
        <v>2.0</v>
      </c>
      <c r="D35" s="74" t="s">
        <v>109</v>
      </c>
      <c r="E35" s="79"/>
      <c r="F35" s="18"/>
      <c r="N35" s="44">
        <f>SUM(F35,I35,K35,M35)</f>
        <v>0</v>
      </c>
    </row>
    <row r="36">
      <c r="A36" s="80"/>
      <c r="B36" s="80"/>
      <c r="C36" s="73">
        <v>4.0</v>
      </c>
      <c r="D36" s="74" t="s">
        <v>125</v>
      </c>
      <c r="E36" s="82"/>
      <c r="F36" s="63">
        <v>13.5</v>
      </c>
      <c r="G36" s="60" t="s">
        <v>128</v>
      </c>
      <c r="H36" s="18"/>
      <c r="N36" s="76">
        <f>SUM(L36,J36,H36,F36)</f>
        <v>13.5</v>
      </c>
    </row>
    <row r="37">
      <c r="A37" s="80"/>
      <c r="B37" s="80"/>
      <c r="C37" s="73">
        <v>5.0</v>
      </c>
      <c r="D37" s="74" t="s">
        <v>119</v>
      </c>
      <c r="E37" s="83" t="s">
        <v>110</v>
      </c>
      <c r="F37" s="63"/>
      <c r="G37" s="7"/>
      <c r="H37" s="18"/>
      <c r="J37" s="18"/>
      <c r="N37" s="44">
        <f>SUM(F37,H37,J37,L37)</f>
        <v>0</v>
      </c>
    </row>
    <row r="38">
      <c r="A38" s="74"/>
      <c r="B38" s="74"/>
      <c r="C38" s="73" t="s">
        <v>113</v>
      </c>
      <c r="D38" s="74" t="s">
        <v>116</v>
      </c>
      <c r="E38" s="82"/>
      <c r="F38" s="63"/>
      <c r="G38" s="7"/>
      <c r="H38" s="18"/>
      <c r="J38" s="18"/>
    </row>
    <row r="39">
      <c r="A39" s="72"/>
      <c r="B39" s="72"/>
      <c r="C39" s="73">
        <v>4.0</v>
      </c>
      <c r="D39" s="74" t="s">
        <v>125</v>
      </c>
      <c r="E39" s="82"/>
      <c r="F39" s="63"/>
      <c r="G39" s="7"/>
      <c r="N39" s="76">
        <f t="shared" ref="N39:N40" si="8">SUM(L39,J39,H39,F39)</f>
        <v>0</v>
      </c>
    </row>
    <row r="40">
      <c r="A40" s="72"/>
      <c r="B40" s="72"/>
      <c r="C40" s="73">
        <v>6.0</v>
      </c>
      <c r="D40" s="72" t="s">
        <v>105</v>
      </c>
      <c r="E40" s="79"/>
      <c r="F40" s="18"/>
      <c r="H40" s="84"/>
      <c r="I40" s="79"/>
      <c r="N40" s="76">
        <f t="shared" si="8"/>
        <v>0</v>
      </c>
    </row>
    <row r="41">
      <c r="A41" s="74"/>
      <c r="B41" s="74"/>
      <c r="C41" s="73">
        <v>5.0</v>
      </c>
      <c r="D41" s="74" t="s">
        <v>119</v>
      </c>
      <c r="E41" s="75"/>
      <c r="F41" s="18"/>
      <c r="N41" s="44">
        <f t="shared" ref="N41:N42" si="9">SUM(F41,H41,J41,L41)</f>
        <v>0</v>
      </c>
    </row>
    <row r="42">
      <c r="A42" s="80"/>
      <c r="B42" s="80"/>
      <c r="C42" s="73">
        <v>4.0</v>
      </c>
      <c r="D42" s="80" t="s">
        <v>107</v>
      </c>
      <c r="E42" s="82"/>
      <c r="F42" s="63">
        <v>16.0</v>
      </c>
      <c r="G42" s="81" t="s">
        <v>19</v>
      </c>
      <c r="N42" s="44">
        <f t="shared" si="9"/>
        <v>16</v>
      </c>
    </row>
    <row r="43">
      <c r="A43" s="74"/>
      <c r="B43" s="74"/>
      <c r="C43" s="73" t="s">
        <v>113</v>
      </c>
      <c r="D43" s="74" t="s">
        <v>114</v>
      </c>
      <c r="E43" s="82"/>
      <c r="F43" s="63"/>
      <c r="G43" s="81"/>
    </row>
    <row r="44">
      <c r="A44" s="80"/>
      <c r="B44" s="80"/>
      <c r="C44" s="73">
        <v>3.0</v>
      </c>
      <c r="D44" s="74" t="s">
        <v>111</v>
      </c>
      <c r="E44" s="79"/>
      <c r="F44" s="18"/>
      <c r="N44" s="44">
        <f>SUM(F44,H44,J44,L44)</f>
        <v>0</v>
      </c>
    </row>
    <row r="45">
      <c r="A45" s="72"/>
      <c r="B45" s="72"/>
      <c r="C45" s="73">
        <v>4.0</v>
      </c>
      <c r="D45" s="72" t="s">
        <v>107</v>
      </c>
      <c r="E45" s="78" t="s">
        <v>121</v>
      </c>
      <c r="F45" s="59">
        <v>81.23</v>
      </c>
      <c r="G45" s="60" t="s">
        <v>39</v>
      </c>
      <c r="H45" s="18">
        <v>341.33</v>
      </c>
      <c r="I45" s="4" t="s">
        <v>39</v>
      </c>
      <c r="N45" s="76">
        <f>SUM(L45,J45,H45,F45)</f>
        <v>422.56</v>
      </c>
    </row>
    <row r="46">
      <c r="A46" s="80"/>
      <c r="B46" s="80"/>
      <c r="C46" s="73">
        <v>2.0</v>
      </c>
      <c r="D46" s="74" t="s">
        <v>109</v>
      </c>
      <c r="E46" s="79"/>
      <c r="F46" s="18"/>
      <c r="N46" s="44">
        <f>SUM(F46,H46,J46,L46)</f>
        <v>0</v>
      </c>
    </row>
    <row r="47">
      <c r="A47" s="72"/>
      <c r="B47" s="72"/>
      <c r="C47" s="73">
        <v>5.0</v>
      </c>
      <c r="D47" s="74" t="s">
        <v>119</v>
      </c>
      <c r="E47" s="77"/>
      <c r="F47" s="84"/>
      <c r="G47" s="79"/>
      <c r="N47" s="76">
        <f t="shared" ref="N47:N48" si="10">SUM(L47,J47,H47,F47)</f>
        <v>0</v>
      </c>
    </row>
    <row r="48">
      <c r="A48" s="72"/>
      <c r="B48" s="72"/>
      <c r="C48" s="73">
        <v>3.0</v>
      </c>
      <c r="D48" s="74" t="s">
        <v>132</v>
      </c>
      <c r="E48" s="75"/>
      <c r="N48" s="76">
        <f t="shared" si="10"/>
        <v>0</v>
      </c>
    </row>
    <row r="49">
      <c r="A49" s="80"/>
      <c r="B49" s="80"/>
      <c r="C49" s="73">
        <v>4.0</v>
      </c>
      <c r="D49" s="74" t="s">
        <v>107</v>
      </c>
      <c r="E49" s="82"/>
      <c r="F49" s="63"/>
      <c r="G49" s="7"/>
      <c r="N49" s="44">
        <f t="shared" ref="N49:N50" si="11">SUM(F49,H49,J49,L49)</f>
        <v>0</v>
      </c>
    </row>
    <row r="50">
      <c r="A50" s="80"/>
      <c r="B50" s="80"/>
      <c r="C50" s="73">
        <v>3.0</v>
      </c>
      <c r="D50" s="74" t="s">
        <v>111</v>
      </c>
      <c r="E50" s="78" t="s">
        <v>106</v>
      </c>
      <c r="F50" s="59">
        <v>81.23</v>
      </c>
      <c r="G50" s="60" t="s">
        <v>39</v>
      </c>
      <c r="N50" s="44">
        <f t="shared" si="11"/>
        <v>81.23</v>
      </c>
    </row>
    <row r="51">
      <c r="A51" s="74"/>
      <c r="B51" s="74"/>
      <c r="C51" s="73">
        <v>3.0</v>
      </c>
      <c r="D51" s="74" t="s">
        <v>132</v>
      </c>
      <c r="E51" s="82"/>
      <c r="F51" s="63"/>
      <c r="G51" s="7"/>
    </row>
    <row r="52">
      <c r="A52" s="74"/>
      <c r="B52" s="74"/>
      <c r="C52" s="73" t="s">
        <v>113</v>
      </c>
      <c r="D52" s="74" t="s">
        <v>114</v>
      </c>
      <c r="E52" s="82"/>
      <c r="F52" s="63"/>
      <c r="G52" s="7"/>
    </row>
    <row r="53">
      <c r="A53" s="74"/>
      <c r="B53" s="74"/>
      <c r="C53" s="73" t="s">
        <v>113</v>
      </c>
      <c r="D53" s="74" t="s">
        <v>116</v>
      </c>
      <c r="E53" s="82"/>
      <c r="F53" s="63"/>
      <c r="G53" s="7"/>
      <c r="N53" s="76">
        <f>SUM(L53,J53,H53,F53)</f>
        <v>0</v>
      </c>
    </row>
    <row r="54">
      <c r="A54" s="74"/>
      <c r="B54" s="74"/>
      <c r="C54" s="73" t="s">
        <v>113</v>
      </c>
      <c r="D54" s="74" t="s">
        <v>114</v>
      </c>
      <c r="E54" s="75"/>
    </row>
    <row r="55">
      <c r="A55" s="72"/>
      <c r="B55" s="72"/>
      <c r="C55" s="73">
        <v>2.0</v>
      </c>
      <c r="D55" s="74" t="s">
        <v>126</v>
      </c>
      <c r="E55" s="75"/>
      <c r="N55" s="76">
        <f t="shared" ref="N55:N56" si="12">SUM(L55,J55,H55,F55)</f>
        <v>0</v>
      </c>
    </row>
    <row r="56">
      <c r="A56" s="72"/>
      <c r="B56" s="72"/>
      <c r="C56" s="73">
        <v>1.0</v>
      </c>
      <c r="D56" s="74" t="s">
        <v>117</v>
      </c>
      <c r="E56" s="75"/>
      <c r="N56" s="76">
        <f t="shared" si="12"/>
        <v>0</v>
      </c>
    </row>
    <row r="57">
      <c r="A57" s="74"/>
      <c r="B57" s="74"/>
      <c r="C57" s="73" t="s">
        <v>113</v>
      </c>
      <c r="D57" s="74" t="s">
        <v>116</v>
      </c>
      <c r="E57" s="75"/>
    </row>
    <row r="58">
      <c r="A58" s="74"/>
      <c r="B58" s="74"/>
      <c r="C58" s="73">
        <v>4.0</v>
      </c>
      <c r="D58" s="74" t="s">
        <v>107</v>
      </c>
      <c r="E58" s="75"/>
    </row>
    <row r="59">
      <c r="A59" s="72"/>
      <c r="B59" s="72"/>
      <c r="C59" s="73">
        <v>1.0</v>
      </c>
      <c r="D59" s="74" t="s">
        <v>115</v>
      </c>
      <c r="E59" s="75"/>
      <c r="N59" s="76">
        <f t="shared" ref="N59:N62" si="13">SUM(L59,J59,H59,F59)</f>
        <v>0</v>
      </c>
    </row>
    <row r="60">
      <c r="A60" s="72"/>
      <c r="B60" s="72"/>
      <c r="C60" s="73">
        <v>4.0</v>
      </c>
      <c r="D60" s="74" t="s">
        <v>107</v>
      </c>
      <c r="E60" s="82" t="s">
        <v>133</v>
      </c>
      <c r="F60" s="59">
        <v>81.23</v>
      </c>
      <c r="G60" s="60" t="s">
        <v>39</v>
      </c>
      <c r="H60" s="18">
        <v>341.33</v>
      </c>
      <c r="I60" s="4" t="s">
        <v>39</v>
      </c>
      <c r="N60" s="76">
        <f t="shared" si="13"/>
        <v>422.56</v>
      </c>
    </row>
    <row r="61">
      <c r="A61" s="72"/>
      <c r="B61" s="72"/>
      <c r="C61" s="73">
        <v>2.0</v>
      </c>
      <c r="D61" s="72" t="s">
        <v>126</v>
      </c>
      <c r="E61" s="75"/>
      <c r="N61" s="76">
        <f t="shared" si="13"/>
        <v>0</v>
      </c>
    </row>
    <row r="62">
      <c r="A62" s="72"/>
      <c r="B62" s="72"/>
      <c r="C62" s="73">
        <v>3.0</v>
      </c>
      <c r="D62" s="74" t="s">
        <v>132</v>
      </c>
      <c r="E62" s="75"/>
      <c r="N62" s="76">
        <f t="shared" si="13"/>
        <v>0</v>
      </c>
    </row>
    <row r="63">
      <c r="A63" s="74"/>
      <c r="B63" s="74"/>
      <c r="C63" s="73">
        <v>3.0</v>
      </c>
      <c r="D63" s="74" t="s">
        <v>132</v>
      </c>
      <c r="E63" s="75"/>
      <c r="F63" s="18"/>
      <c r="N63" s="44">
        <f>SUM(F63,H63,J63,L63)</f>
        <v>0</v>
      </c>
    </row>
    <row r="64">
      <c r="A64" s="72"/>
      <c r="B64" s="72"/>
      <c r="C64" s="73">
        <v>3.0</v>
      </c>
      <c r="D64" s="72" t="s">
        <v>115</v>
      </c>
      <c r="E64" s="75"/>
      <c r="N64" s="76">
        <f>SUM(L64,J64,H64,F64)</f>
        <v>0</v>
      </c>
    </row>
    <row r="65">
      <c r="A65" s="74"/>
      <c r="B65" s="74"/>
      <c r="C65" s="73">
        <v>2.0</v>
      </c>
      <c r="D65" s="74" t="s">
        <v>109</v>
      </c>
      <c r="E65" s="75"/>
    </row>
    <row r="66">
      <c r="A66" s="74"/>
      <c r="B66" s="74"/>
      <c r="C66" s="73">
        <v>1.0</v>
      </c>
      <c r="D66" s="74" t="s">
        <v>115</v>
      </c>
      <c r="E66" s="75"/>
    </row>
    <row r="67">
      <c r="A67" s="74"/>
      <c r="B67" s="74"/>
      <c r="C67" s="73" t="s">
        <v>113</v>
      </c>
      <c r="D67" s="74" t="s">
        <v>114</v>
      </c>
      <c r="E67" s="75"/>
    </row>
    <row r="68">
      <c r="A68" s="74"/>
      <c r="B68" s="72"/>
      <c r="C68" s="73">
        <v>3.0</v>
      </c>
      <c r="D68" s="74" t="s">
        <v>111</v>
      </c>
      <c r="E68" s="77" t="s">
        <v>131</v>
      </c>
      <c r="F68" s="18">
        <v>341.33</v>
      </c>
      <c r="G68" s="4" t="s">
        <v>39</v>
      </c>
      <c r="N68" s="76">
        <f>SUM(L68,J68,H68,F68)</f>
        <v>341.33</v>
      </c>
    </row>
    <row r="69">
      <c r="A69" s="74"/>
      <c r="B69" s="72"/>
      <c r="C69" s="73">
        <v>1.0</v>
      </c>
      <c r="D69" s="74" t="s">
        <v>115</v>
      </c>
      <c r="E69" s="75"/>
    </row>
    <row r="70">
      <c r="A70" s="74"/>
      <c r="B70" s="74"/>
      <c r="C70" s="73" t="s">
        <v>113</v>
      </c>
      <c r="D70" s="74" t="s">
        <v>116</v>
      </c>
      <c r="E70" s="75"/>
    </row>
    <row r="71">
      <c r="A71" s="80"/>
      <c r="B71" s="80"/>
      <c r="C71" s="73">
        <v>4.0</v>
      </c>
      <c r="D71" s="80" t="s">
        <v>125</v>
      </c>
      <c r="E71" s="82" t="s">
        <v>106</v>
      </c>
      <c r="F71" s="59">
        <v>81.23</v>
      </c>
      <c r="G71" s="60" t="s">
        <v>39</v>
      </c>
      <c r="N71" s="76">
        <f t="shared" ref="N71:N72" si="14">SUM(L71,J71,H71,F71)</f>
        <v>81.23</v>
      </c>
    </row>
    <row r="72">
      <c r="A72" s="72"/>
      <c r="B72" s="72"/>
      <c r="C72" s="73">
        <v>2.0</v>
      </c>
      <c r="D72" s="74" t="s">
        <v>109</v>
      </c>
      <c r="E72" s="77" t="s">
        <v>106</v>
      </c>
      <c r="F72" s="59">
        <v>81.23</v>
      </c>
      <c r="G72" s="60" t="s">
        <v>39</v>
      </c>
      <c r="N72" s="76">
        <f t="shared" si="14"/>
        <v>81.23</v>
      </c>
    </row>
    <row r="73">
      <c r="A73" s="80"/>
      <c r="B73" s="80"/>
      <c r="C73" s="73">
        <v>1.0</v>
      </c>
      <c r="D73" s="74" t="s">
        <v>117</v>
      </c>
      <c r="E73" s="79"/>
      <c r="F73" s="18"/>
      <c r="N73" s="44">
        <f>SUM(F73,H73,J73,L73)</f>
        <v>0</v>
      </c>
    </row>
    <row r="74">
      <c r="A74" s="72"/>
      <c r="B74" s="72"/>
      <c r="C74" s="73">
        <v>2.0</v>
      </c>
      <c r="D74" s="74" t="s">
        <v>109</v>
      </c>
      <c r="E74" s="75"/>
      <c r="N74" s="76">
        <f>SUM(L74,J74,H74,F74)</f>
        <v>0</v>
      </c>
    </row>
    <row r="75">
      <c r="A75" s="74"/>
      <c r="B75" s="74"/>
      <c r="C75" s="73">
        <v>1.0</v>
      </c>
      <c r="D75" s="74" t="s">
        <v>117</v>
      </c>
      <c r="E75" s="75"/>
    </row>
    <row r="76">
      <c r="A76" s="74"/>
      <c r="B76" s="74"/>
      <c r="C76" s="73">
        <v>2.0</v>
      </c>
      <c r="D76" s="74" t="s">
        <v>126</v>
      </c>
      <c r="E76" s="75"/>
    </row>
    <row r="77">
      <c r="A77" s="74"/>
      <c r="B77" s="72"/>
      <c r="C77" s="73">
        <v>5.0</v>
      </c>
      <c r="D77" s="74" t="s">
        <v>134</v>
      </c>
      <c r="E77" s="78" t="s">
        <v>106</v>
      </c>
      <c r="F77" s="59">
        <v>81.23</v>
      </c>
      <c r="G77" s="60" t="s">
        <v>39</v>
      </c>
      <c r="H77" s="18"/>
      <c r="N77" s="44">
        <f>SUM(F77,H77,J77,L77)</f>
        <v>81.23</v>
      </c>
    </row>
    <row r="78">
      <c r="A78" s="74"/>
      <c r="B78" s="74"/>
      <c r="C78" s="73" t="s">
        <v>113</v>
      </c>
      <c r="D78" s="74" t="s">
        <v>116</v>
      </c>
      <c r="E78" s="78"/>
      <c r="F78" s="63"/>
      <c r="G78" s="7"/>
      <c r="H78" s="18"/>
    </row>
    <row r="79">
      <c r="A79" s="74"/>
      <c r="B79" s="74"/>
      <c r="C79" s="73" t="s">
        <v>113</v>
      </c>
      <c r="D79" s="74" t="s">
        <v>114</v>
      </c>
      <c r="E79" s="78"/>
      <c r="F79" s="63"/>
      <c r="G79" s="7"/>
      <c r="H79" s="18"/>
    </row>
    <row r="80">
      <c r="A80" s="80"/>
      <c r="B80" s="80"/>
      <c r="C80" s="73">
        <v>1.0</v>
      </c>
      <c r="D80" s="74" t="s">
        <v>117</v>
      </c>
      <c r="E80" s="79"/>
      <c r="F80" s="18"/>
      <c r="N80" s="44">
        <f t="shared" ref="N80:N81" si="15">SUM(F80,H80,J80,L80)</f>
        <v>0</v>
      </c>
    </row>
    <row r="81">
      <c r="A81" s="80"/>
      <c r="B81" s="80"/>
      <c r="C81" s="73">
        <v>3.0</v>
      </c>
      <c r="D81" s="74" t="s">
        <v>132</v>
      </c>
      <c r="E81" s="79"/>
      <c r="F81" s="18"/>
      <c r="N81" s="44">
        <f t="shared" si="15"/>
        <v>0</v>
      </c>
    </row>
    <row r="82">
      <c r="A82" s="74"/>
      <c r="B82" s="74"/>
      <c r="C82" s="73">
        <v>5.0</v>
      </c>
      <c r="D82" s="74" t="s">
        <v>105</v>
      </c>
      <c r="E82" s="79"/>
      <c r="F82" s="18"/>
    </row>
    <row r="83">
      <c r="A83" s="80"/>
      <c r="B83" s="80"/>
      <c r="C83" s="73">
        <v>4.0</v>
      </c>
      <c r="D83" s="74" t="s">
        <v>125</v>
      </c>
      <c r="E83" s="82"/>
      <c r="F83" s="63"/>
      <c r="G83" s="7"/>
      <c r="N83" s="44">
        <f t="shared" ref="N83:N84" si="16">SUM(F83,H83,J83,L83)</f>
        <v>0</v>
      </c>
    </row>
    <row r="84">
      <c r="A84" s="80"/>
      <c r="B84" s="80"/>
      <c r="C84" s="73">
        <v>6.0</v>
      </c>
      <c r="D84" s="80" t="s">
        <v>124</v>
      </c>
      <c r="E84" s="78" t="s">
        <v>131</v>
      </c>
      <c r="F84" s="18">
        <v>341.33</v>
      </c>
      <c r="G84" s="4" t="s">
        <v>39</v>
      </c>
      <c r="N84" s="44">
        <f t="shared" si="16"/>
        <v>341.33</v>
      </c>
    </row>
    <row r="85">
      <c r="A85" s="74"/>
      <c r="B85" s="74"/>
      <c r="C85" s="73" t="s">
        <v>113</v>
      </c>
      <c r="D85" s="74" t="s">
        <v>114</v>
      </c>
      <c r="E85" s="75"/>
    </row>
    <row r="86">
      <c r="A86" s="72"/>
      <c r="B86" s="72"/>
      <c r="C86" s="73">
        <v>3.0</v>
      </c>
      <c r="D86" s="74" t="s">
        <v>132</v>
      </c>
      <c r="E86" s="75"/>
      <c r="N86" s="76">
        <f>SUM(L86,J86,H86,F86)</f>
        <v>0</v>
      </c>
    </row>
    <row r="87">
      <c r="A87" s="80"/>
      <c r="B87" s="80"/>
      <c r="C87" s="73">
        <v>2.0</v>
      </c>
      <c r="D87" s="80" t="s">
        <v>126</v>
      </c>
      <c r="E87" s="79"/>
      <c r="F87" s="18"/>
      <c r="N87" s="76">
        <f>SUM(L87,J87,H87,,F87,)</f>
        <v>0</v>
      </c>
    </row>
    <row r="88">
      <c r="A88" s="80"/>
      <c r="B88" s="80"/>
      <c r="C88" s="73">
        <v>1.0</v>
      </c>
      <c r="D88" s="74" t="s">
        <v>117</v>
      </c>
      <c r="E88" s="79"/>
      <c r="F88" s="18"/>
      <c r="N88" s="44">
        <f>SUM(F88,H88,J88,L88)</f>
        <v>0</v>
      </c>
    </row>
    <row r="89">
      <c r="A89" s="72"/>
      <c r="B89" s="72"/>
      <c r="C89" s="73">
        <v>2.0</v>
      </c>
      <c r="D89" s="74" t="s">
        <v>126</v>
      </c>
      <c r="E89" s="75"/>
      <c r="N89" s="76">
        <f t="shared" ref="N89:N93" si="17">SUM(L89,J89,H89,F89)</f>
        <v>0</v>
      </c>
    </row>
    <row r="90">
      <c r="A90" s="72"/>
      <c r="B90" s="72"/>
      <c r="C90" s="73">
        <v>5.0</v>
      </c>
      <c r="D90" s="74" t="s">
        <v>105</v>
      </c>
      <c r="E90" s="75"/>
      <c r="F90" s="84"/>
      <c r="G90" s="79"/>
      <c r="N90" s="76">
        <f t="shared" si="17"/>
        <v>0</v>
      </c>
    </row>
    <row r="91">
      <c r="A91" s="72"/>
      <c r="B91" s="72"/>
      <c r="C91" s="73">
        <v>4.0</v>
      </c>
      <c r="D91" s="72" t="s">
        <v>125</v>
      </c>
      <c r="E91" s="82"/>
      <c r="F91" s="63"/>
      <c r="G91" s="7"/>
      <c r="N91" s="76">
        <f t="shared" si="17"/>
        <v>0</v>
      </c>
    </row>
    <row r="92">
      <c r="A92" s="72"/>
      <c r="B92" s="72"/>
      <c r="C92" s="73">
        <v>2.0</v>
      </c>
      <c r="D92" s="72" t="s">
        <v>109</v>
      </c>
      <c r="E92" s="75"/>
      <c r="N92" s="76">
        <f t="shared" si="17"/>
        <v>0</v>
      </c>
    </row>
    <row r="93">
      <c r="A93" s="72"/>
      <c r="B93" s="72"/>
      <c r="C93" s="73">
        <v>4.0</v>
      </c>
      <c r="D93" s="72" t="s">
        <v>107</v>
      </c>
      <c r="E93" s="82"/>
      <c r="F93" s="63"/>
      <c r="G93" s="7"/>
      <c r="N93" s="76">
        <f t="shared" si="17"/>
        <v>0</v>
      </c>
    </row>
    <row r="94">
      <c r="A94" s="74"/>
      <c r="B94" s="74"/>
      <c r="C94" s="73" t="s">
        <v>113</v>
      </c>
      <c r="D94" s="74" t="s">
        <v>116</v>
      </c>
      <c r="E94" s="82"/>
      <c r="F94" s="63"/>
      <c r="G94" s="7"/>
    </row>
    <row r="95">
      <c r="A95" s="80"/>
      <c r="B95" s="80"/>
      <c r="C95" s="73">
        <v>5.0</v>
      </c>
      <c r="D95" s="74" t="s">
        <v>119</v>
      </c>
      <c r="E95" s="83" t="s">
        <v>110</v>
      </c>
      <c r="F95" s="63">
        <v>16.0</v>
      </c>
      <c r="G95" s="81" t="s">
        <v>19</v>
      </c>
      <c r="H95" s="84"/>
      <c r="I95" s="79"/>
      <c r="N95" s="44">
        <f>SUM(F95,H95,J95,L95)</f>
        <v>16</v>
      </c>
    </row>
    <row r="96">
      <c r="A96" s="80"/>
      <c r="B96" s="80"/>
      <c r="C96" s="73">
        <v>2.0</v>
      </c>
      <c r="D96" s="80" t="s">
        <v>109</v>
      </c>
      <c r="E96" s="79"/>
      <c r="F96" s="18"/>
      <c r="N96" s="76">
        <f t="shared" ref="N96:N99" si="18">SUM(L96,J96,H96,F96)</f>
        <v>0</v>
      </c>
      <c r="P96" s="65"/>
    </row>
    <row r="97">
      <c r="A97" s="72"/>
      <c r="B97" s="72"/>
      <c r="C97" s="73">
        <v>1.0</v>
      </c>
      <c r="D97" s="74" t="s">
        <v>115</v>
      </c>
      <c r="E97" s="75"/>
      <c r="N97" s="76">
        <f t="shared" si="18"/>
        <v>0</v>
      </c>
    </row>
    <row r="98">
      <c r="A98" s="72"/>
      <c r="B98" s="72"/>
      <c r="C98" s="73">
        <v>4.0</v>
      </c>
      <c r="D98" s="72" t="s">
        <v>107</v>
      </c>
      <c r="E98" s="78" t="s">
        <v>121</v>
      </c>
      <c r="F98" s="59">
        <v>81.23</v>
      </c>
      <c r="G98" s="60" t="s">
        <v>39</v>
      </c>
      <c r="H98" s="18">
        <v>341.33</v>
      </c>
      <c r="I98" s="4" t="s">
        <v>39</v>
      </c>
      <c r="N98" s="76">
        <f t="shared" si="18"/>
        <v>422.56</v>
      </c>
    </row>
    <row r="99">
      <c r="A99" s="72"/>
      <c r="B99" s="72"/>
      <c r="C99" s="73">
        <v>3.0</v>
      </c>
      <c r="D99" s="74" t="s">
        <v>132</v>
      </c>
      <c r="E99" s="75"/>
      <c r="N99" s="76">
        <f t="shared" si="18"/>
        <v>0</v>
      </c>
    </row>
    <row r="100">
      <c r="C100" s="85" t="s">
        <v>113</v>
      </c>
      <c r="D100" s="4" t="s">
        <v>114</v>
      </c>
    </row>
    <row r="101">
      <c r="A101" s="72"/>
      <c r="B101" s="72"/>
      <c r="C101" s="73">
        <v>4.0</v>
      </c>
      <c r="D101" s="74" t="s">
        <v>125</v>
      </c>
      <c r="E101" s="82"/>
      <c r="F101" s="63"/>
      <c r="G101" s="7"/>
      <c r="N101" s="76">
        <f>SUM(L101,J101,H101,F101)</f>
        <v>0</v>
      </c>
    </row>
    <row r="102">
      <c r="A102" s="80"/>
      <c r="B102" s="80"/>
      <c r="C102" s="73">
        <v>1.0</v>
      </c>
      <c r="D102" s="74" t="s">
        <v>115</v>
      </c>
      <c r="E102" s="79"/>
      <c r="F102" s="18"/>
      <c r="N102" s="44">
        <f>SUM(F102,H102,J102,L102)</f>
        <v>0</v>
      </c>
    </row>
    <row r="103">
      <c r="A103" s="74"/>
      <c r="B103" s="74"/>
      <c r="C103" s="73">
        <v>3.0</v>
      </c>
      <c r="D103" s="74" t="s">
        <v>132</v>
      </c>
      <c r="E103" s="79"/>
      <c r="F103" s="63">
        <v>13.5</v>
      </c>
      <c r="G103" s="60" t="s">
        <v>128</v>
      </c>
    </row>
    <row r="104">
      <c r="A104" s="72"/>
      <c r="B104" s="72"/>
      <c r="C104" s="73">
        <v>1.0</v>
      </c>
      <c r="D104" s="74" t="s">
        <v>117</v>
      </c>
      <c r="E104" s="79"/>
      <c r="F104" s="18"/>
      <c r="H104" s="18"/>
      <c r="N104" s="44">
        <f>SUM(F104,H104,J104,L104)</f>
        <v>0</v>
      </c>
    </row>
    <row r="105">
      <c r="A105" s="72"/>
      <c r="B105" s="72"/>
      <c r="C105" s="73">
        <v>5.0</v>
      </c>
      <c r="D105" s="74" t="s">
        <v>124</v>
      </c>
      <c r="E105" s="79"/>
      <c r="F105" s="18"/>
      <c r="N105" s="76">
        <f t="shared" ref="N105:N106" si="19">SUM(L105,J105,H105,F105)</f>
        <v>0</v>
      </c>
    </row>
    <row r="106">
      <c r="A106" s="72"/>
      <c r="B106" s="72"/>
      <c r="C106" s="73">
        <v>4.0</v>
      </c>
      <c r="D106" s="74" t="s">
        <v>125</v>
      </c>
      <c r="E106" s="82"/>
      <c r="F106" s="63"/>
      <c r="G106" s="7"/>
      <c r="N106" s="76">
        <f t="shared" si="19"/>
        <v>0</v>
      </c>
    </row>
    <row r="107">
      <c r="A107" s="80"/>
      <c r="B107" s="80"/>
      <c r="C107" s="73">
        <v>2.0</v>
      </c>
      <c r="D107" s="80" t="s">
        <v>109</v>
      </c>
      <c r="E107" s="79"/>
      <c r="F107" s="18"/>
      <c r="N107" s="44">
        <f t="shared" ref="N107:N108" si="20">SUM(F107,H107,J107,L107)</f>
        <v>0</v>
      </c>
    </row>
    <row r="108">
      <c r="A108" s="80"/>
      <c r="B108" s="80"/>
      <c r="C108" s="73">
        <v>4.0</v>
      </c>
      <c r="D108" s="74" t="s">
        <v>125</v>
      </c>
      <c r="E108" s="82"/>
      <c r="F108" s="63">
        <v>16.0</v>
      </c>
      <c r="G108" s="81" t="s">
        <v>19</v>
      </c>
      <c r="N108" s="44">
        <f t="shared" si="20"/>
        <v>16</v>
      </c>
    </row>
    <row r="109">
      <c r="A109" s="74"/>
      <c r="B109" s="74"/>
      <c r="C109" s="73" t="s">
        <v>113</v>
      </c>
      <c r="D109" s="74" t="s">
        <v>114</v>
      </c>
      <c r="E109" s="82"/>
      <c r="F109" s="63"/>
      <c r="G109" s="81"/>
    </row>
    <row r="110">
      <c r="A110" s="74"/>
      <c r="B110" s="74"/>
      <c r="C110" s="73">
        <v>2.0</v>
      </c>
      <c r="D110" s="74" t="s">
        <v>126</v>
      </c>
      <c r="E110" s="82"/>
      <c r="F110" s="63"/>
      <c r="G110" s="81"/>
    </row>
    <row r="111">
      <c r="A111" s="80"/>
      <c r="B111" s="80"/>
      <c r="C111" s="73">
        <v>2.0</v>
      </c>
      <c r="D111" s="80" t="s">
        <v>109</v>
      </c>
      <c r="E111" s="79"/>
      <c r="F111" s="18"/>
      <c r="N111" s="44">
        <f>SUM(F111,H111,J111,L111)</f>
        <v>0</v>
      </c>
    </row>
    <row r="112">
      <c r="A112" s="72"/>
      <c r="B112" s="72"/>
      <c r="C112" s="73">
        <v>6.0</v>
      </c>
      <c r="D112" s="72" t="s">
        <v>119</v>
      </c>
      <c r="E112" s="78" t="s">
        <v>106</v>
      </c>
      <c r="F112" s="59">
        <v>81.23</v>
      </c>
      <c r="G112" s="60" t="s">
        <v>39</v>
      </c>
      <c r="H112" s="64"/>
      <c r="I112" s="7"/>
      <c r="N112" s="76">
        <f t="shared" ref="N112:N114" si="21">SUM(L112,J112,H112,F112)</f>
        <v>81.23</v>
      </c>
    </row>
    <row r="113">
      <c r="A113" s="72"/>
      <c r="B113" s="72"/>
      <c r="C113" s="73">
        <v>4.0</v>
      </c>
      <c r="D113" s="72" t="s">
        <v>107</v>
      </c>
      <c r="E113" s="78" t="s">
        <v>106</v>
      </c>
      <c r="F113" s="63">
        <v>13.5</v>
      </c>
      <c r="G113" s="60" t="s">
        <v>128</v>
      </c>
      <c r="H113" s="59">
        <v>81.23</v>
      </c>
      <c r="I113" s="60" t="s">
        <v>39</v>
      </c>
      <c r="N113" s="76">
        <f t="shared" si="21"/>
        <v>94.73</v>
      </c>
    </row>
    <row r="114">
      <c r="A114" s="80"/>
      <c r="B114" s="80"/>
      <c r="C114" s="73">
        <v>3.0</v>
      </c>
      <c r="D114" s="74" t="s">
        <v>132</v>
      </c>
      <c r="E114" s="79"/>
      <c r="F114" s="18"/>
      <c r="N114" s="76">
        <f t="shared" si="21"/>
        <v>0</v>
      </c>
      <c r="P114" s="65"/>
    </row>
    <row r="115">
      <c r="A115" s="74"/>
      <c r="B115" s="74"/>
      <c r="C115" s="73">
        <v>3.0</v>
      </c>
      <c r="D115" s="74" t="s">
        <v>132</v>
      </c>
      <c r="E115" s="79"/>
      <c r="F115" s="18"/>
      <c r="P115" s="65"/>
    </row>
    <row r="116">
      <c r="A116" s="74"/>
      <c r="B116" s="74"/>
      <c r="C116" s="73" t="s">
        <v>113</v>
      </c>
      <c r="D116" s="74" t="s">
        <v>116</v>
      </c>
      <c r="E116" s="79"/>
      <c r="F116" s="18"/>
      <c r="P116" s="65"/>
    </row>
    <row r="117">
      <c r="A117" s="80"/>
      <c r="B117" s="80"/>
      <c r="C117" s="73">
        <v>6.0</v>
      </c>
      <c r="D117" s="80" t="s">
        <v>119</v>
      </c>
      <c r="E117" s="79"/>
      <c r="F117" s="18"/>
      <c r="H117" s="64"/>
      <c r="I117" s="7"/>
      <c r="N117" s="44">
        <f>SUM(F117,H117,J117,L117)</f>
        <v>0</v>
      </c>
    </row>
    <row r="118">
      <c r="A118" s="72"/>
      <c r="B118" s="72"/>
      <c r="C118" s="73">
        <v>3.0</v>
      </c>
      <c r="D118" s="74" t="s">
        <v>111</v>
      </c>
      <c r="E118" s="75"/>
      <c r="F118" s="18"/>
      <c r="N118" s="76">
        <f>SUM(L118,J118,H118,F118)</f>
        <v>0</v>
      </c>
    </row>
    <row r="119">
      <c r="A119" s="74"/>
      <c r="B119" s="74"/>
      <c r="C119" s="73">
        <v>4.0</v>
      </c>
      <c r="D119" s="74" t="s">
        <v>125</v>
      </c>
      <c r="E119" s="75"/>
      <c r="F119" s="18"/>
    </row>
    <row r="120">
      <c r="A120" s="74"/>
      <c r="B120" s="74"/>
      <c r="C120" s="73">
        <v>2.0</v>
      </c>
      <c r="D120" s="74" t="s">
        <v>126</v>
      </c>
      <c r="E120" s="75"/>
      <c r="F120" s="18"/>
      <c r="N120" s="44">
        <f>SUM(F120,H120,J120,)</f>
        <v>0</v>
      </c>
    </row>
    <row r="121">
      <c r="A121" s="80"/>
      <c r="B121" s="80"/>
      <c r="C121" s="73">
        <v>1.0</v>
      </c>
      <c r="D121" s="74" t="s">
        <v>117</v>
      </c>
      <c r="E121" s="79"/>
      <c r="F121" s="18"/>
      <c r="H121" s="18"/>
      <c r="N121" s="44">
        <f>SUM(F121,H121,J121,L121)</f>
        <v>0</v>
      </c>
    </row>
    <row r="122">
      <c r="A122" s="74"/>
      <c r="B122" s="74"/>
      <c r="C122" s="73" t="s">
        <v>113</v>
      </c>
      <c r="D122" s="74" t="s">
        <v>116</v>
      </c>
      <c r="E122" s="79"/>
      <c r="F122" s="18"/>
    </row>
    <row r="123">
      <c r="A123" s="80"/>
      <c r="B123" s="80"/>
      <c r="C123" s="73">
        <v>2.0</v>
      </c>
      <c r="D123" s="80" t="s">
        <v>109</v>
      </c>
      <c r="E123" s="79"/>
      <c r="F123" s="18"/>
      <c r="N123" s="44">
        <f>SUM(F123,H123,J123,L123)</f>
        <v>0</v>
      </c>
    </row>
    <row r="124">
      <c r="C124" s="86"/>
      <c r="E124" s="75"/>
    </row>
    <row r="125">
      <c r="C125" s="86"/>
      <c r="E125" s="75"/>
    </row>
    <row r="126">
      <c r="C126" s="86"/>
      <c r="E126" s="75"/>
    </row>
    <row r="127">
      <c r="C127" s="86"/>
      <c r="E127" s="75"/>
    </row>
    <row r="128">
      <c r="C128" s="86"/>
      <c r="E128" s="75"/>
    </row>
    <row r="129">
      <c r="C129" s="86"/>
      <c r="E129" s="75"/>
    </row>
    <row r="130">
      <c r="C130" s="86"/>
      <c r="E130" s="75"/>
    </row>
    <row r="131">
      <c r="C131" s="86"/>
      <c r="E131" s="75"/>
    </row>
    <row r="132">
      <c r="C132" s="86"/>
      <c r="E132" s="75"/>
    </row>
    <row r="133">
      <c r="C133" s="86"/>
      <c r="E133" s="75"/>
    </row>
    <row r="134">
      <c r="C134" s="86"/>
      <c r="E134" s="75"/>
    </row>
    <row r="135">
      <c r="C135" s="86"/>
      <c r="E135" s="75"/>
    </row>
    <row r="136">
      <c r="C136" s="86"/>
      <c r="E136" s="75"/>
    </row>
    <row r="137">
      <c r="C137" s="86"/>
      <c r="E137" s="75"/>
    </row>
    <row r="138">
      <c r="C138" s="86"/>
      <c r="E138" s="75"/>
    </row>
    <row r="139">
      <c r="C139" s="86"/>
      <c r="E139" s="75"/>
    </row>
    <row r="140">
      <c r="C140" s="86"/>
      <c r="E140" s="75"/>
    </row>
    <row r="141">
      <c r="C141" s="86"/>
      <c r="E141" s="75"/>
    </row>
    <row r="142">
      <c r="C142" s="86"/>
      <c r="E142" s="75"/>
    </row>
    <row r="143">
      <c r="C143" s="86"/>
      <c r="E143" s="75"/>
    </row>
    <row r="144">
      <c r="C144" s="86"/>
      <c r="E144" s="75"/>
    </row>
    <row r="145">
      <c r="C145" s="86"/>
      <c r="E145" s="75"/>
    </row>
    <row r="146">
      <c r="C146" s="86"/>
      <c r="E146" s="75"/>
    </row>
    <row r="147">
      <c r="C147" s="86"/>
      <c r="E147" s="75"/>
    </row>
    <row r="148">
      <c r="C148" s="86"/>
      <c r="E148" s="75"/>
    </row>
    <row r="149">
      <c r="C149" s="86"/>
      <c r="E149" s="75"/>
    </row>
    <row r="150">
      <c r="C150" s="86"/>
      <c r="E150" s="75"/>
    </row>
    <row r="151">
      <c r="C151" s="86"/>
      <c r="E151" s="75"/>
    </row>
    <row r="152">
      <c r="C152" s="86"/>
      <c r="E152" s="75"/>
    </row>
    <row r="153">
      <c r="C153" s="86"/>
      <c r="E153" s="75"/>
    </row>
    <row r="154">
      <c r="C154" s="86"/>
      <c r="E154" s="75"/>
    </row>
    <row r="155">
      <c r="C155" s="86"/>
      <c r="E155" s="75"/>
    </row>
    <row r="156">
      <c r="C156" s="86"/>
      <c r="E156" s="75"/>
    </row>
    <row r="157">
      <c r="C157" s="86"/>
      <c r="E157" s="75"/>
    </row>
    <row r="158">
      <c r="C158" s="86"/>
      <c r="E158" s="75"/>
    </row>
    <row r="159">
      <c r="C159" s="86"/>
      <c r="E159" s="75"/>
    </row>
    <row r="160">
      <c r="C160" s="86"/>
      <c r="E160" s="75"/>
    </row>
    <row r="161">
      <c r="C161" s="86"/>
      <c r="E161" s="75"/>
    </row>
    <row r="162">
      <c r="C162" s="86"/>
      <c r="E162" s="75"/>
    </row>
    <row r="163">
      <c r="C163" s="86"/>
      <c r="E163" s="75"/>
    </row>
    <row r="164">
      <c r="C164" s="86"/>
      <c r="E164" s="75"/>
    </row>
    <row r="165">
      <c r="C165" s="86"/>
      <c r="E165" s="75"/>
    </row>
    <row r="166">
      <c r="C166" s="86"/>
      <c r="E166" s="75"/>
    </row>
    <row r="167">
      <c r="C167" s="86"/>
      <c r="E167" s="75"/>
    </row>
    <row r="168">
      <c r="C168" s="86"/>
      <c r="E168" s="75"/>
    </row>
    <row r="169">
      <c r="C169" s="86"/>
      <c r="E169" s="75"/>
    </row>
    <row r="170">
      <c r="C170" s="86"/>
      <c r="E170" s="75"/>
    </row>
    <row r="171">
      <c r="C171" s="86"/>
      <c r="E171" s="75"/>
    </row>
    <row r="172">
      <c r="C172" s="86"/>
      <c r="E172" s="75"/>
    </row>
    <row r="173">
      <c r="C173" s="86"/>
      <c r="E173" s="75"/>
    </row>
    <row r="174">
      <c r="C174" s="86"/>
      <c r="E174" s="75"/>
    </row>
    <row r="175">
      <c r="C175" s="86"/>
      <c r="E175" s="75"/>
    </row>
    <row r="176">
      <c r="C176" s="86"/>
      <c r="E176" s="75"/>
    </row>
    <row r="177">
      <c r="C177" s="86"/>
      <c r="E177" s="75"/>
    </row>
    <row r="178">
      <c r="C178" s="86"/>
      <c r="E178" s="75"/>
    </row>
    <row r="179">
      <c r="C179" s="86"/>
      <c r="E179" s="75"/>
    </row>
    <row r="180">
      <c r="C180" s="86"/>
      <c r="E180" s="75"/>
    </row>
    <row r="181">
      <c r="C181" s="86"/>
      <c r="E181" s="75"/>
    </row>
    <row r="182">
      <c r="C182" s="86"/>
      <c r="E182" s="75"/>
    </row>
    <row r="183">
      <c r="C183" s="86"/>
      <c r="E183" s="75"/>
    </row>
    <row r="184">
      <c r="C184" s="86"/>
      <c r="E184" s="75"/>
    </row>
    <row r="185">
      <c r="C185" s="86"/>
      <c r="E185" s="75"/>
    </row>
    <row r="186">
      <c r="C186" s="86"/>
      <c r="E186" s="75"/>
    </row>
    <row r="187">
      <c r="C187" s="86"/>
      <c r="E187" s="75"/>
    </row>
    <row r="188">
      <c r="C188" s="86"/>
      <c r="E188" s="75"/>
    </row>
    <row r="189">
      <c r="C189" s="86"/>
      <c r="E189" s="75"/>
    </row>
    <row r="190">
      <c r="C190" s="86"/>
      <c r="E190" s="75"/>
    </row>
    <row r="191">
      <c r="C191" s="86"/>
      <c r="E191" s="75"/>
    </row>
    <row r="192">
      <c r="C192" s="86"/>
      <c r="E192" s="75"/>
    </row>
    <row r="193">
      <c r="C193" s="86"/>
      <c r="E193" s="75"/>
    </row>
    <row r="194">
      <c r="C194" s="86"/>
      <c r="E194" s="75"/>
    </row>
    <row r="195">
      <c r="C195" s="86"/>
      <c r="E195" s="75"/>
    </row>
    <row r="196">
      <c r="C196" s="86"/>
      <c r="E196" s="75"/>
    </row>
    <row r="197">
      <c r="C197" s="86"/>
      <c r="E197" s="75"/>
    </row>
    <row r="198">
      <c r="C198" s="86"/>
      <c r="E198" s="75"/>
    </row>
    <row r="199">
      <c r="C199" s="86"/>
      <c r="E199" s="75"/>
    </row>
    <row r="200">
      <c r="C200" s="86"/>
      <c r="E200" s="75"/>
    </row>
    <row r="201">
      <c r="C201" s="86"/>
      <c r="E201" s="75"/>
    </row>
    <row r="202">
      <c r="C202" s="86"/>
      <c r="E202" s="75"/>
    </row>
    <row r="203">
      <c r="C203" s="86"/>
      <c r="E203" s="75"/>
    </row>
    <row r="204">
      <c r="C204" s="86"/>
      <c r="E204" s="75"/>
    </row>
    <row r="205">
      <c r="C205" s="86"/>
      <c r="E205" s="75"/>
    </row>
    <row r="206">
      <c r="C206" s="86"/>
      <c r="E206" s="75"/>
    </row>
    <row r="207">
      <c r="C207" s="86"/>
      <c r="E207" s="75"/>
    </row>
    <row r="208">
      <c r="C208" s="86"/>
      <c r="E208" s="75"/>
    </row>
    <row r="209">
      <c r="C209" s="86"/>
      <c r="E209" s="75"/>
    </row>
    <row r="210">
      <c r="C210" s="86"/>
      <c r="E210" s="75"/>
    </row>
    <row r="211">
      <c r="C211" s="86"/>
      <c r="E211" s="75"/>
    </row>
    <row r="212">
      <c r="C212" s="86"/>
      <c r="E212" s="75"/>
    </row>
    <row r="213">
      <c r="C213" s="86"/>
      <c r="E213" s="75"/>
    </row>
    <row r="214">
      <c r="C214" s="86"/>
      <c r="E214" s="75"/>
    </row>
    <row r="215">
      <c r="C215" s="86"/>
      <c r="E215" s="75"/>
    </row>
    <row r="216">
      <c r="C216" s="86"/>
      <c r="E216" s="75"/>
    </row>
    <row r="217">
      <c r="C217" s="86"/>
      <c r="E217" s="75"/>
    </row>
    <row r="218">
      <c r="C218" s="86"/>
      <c r="E218" s="75"/>
    </row>
    <row r="219">
      <c r="C219" s="86"/>
      <c r="E219" s="75"/>
    </row>
    <row r="220">
      <c r="C220" s="86"/>
      <c r="E220" s="75"/>
    </row>
    <row r="221">
      <c r="C221" s="86"/>
      <c r="E221" s="75"/>
    </row>
    <row r="222">
      <c r="C222" s="86"/>
      <c r="E222" s="75"/>
    </row>
    <row r="223">
      <c r="C223" s="86"/>
      <c r="E223" s="75"/>
    </row>
    <row r="224">
      <c r="C224" s="86"/>
      <c r="E224" s="75"/>
    </row>
    <row r="225">
      <c r="C225" s="86"/>
      <c r="E225" s="75"/>
    </row>
    <row r="226">
      <c r="C226" s="86"/>
      <c r="E226" s="75"/>
    </row>
    <row r="227">
      <c r="C227" s="86"/>
      <c r="E227" s="75"/>
    </row>
    <row r="228">
      <c r="C228" s="86"/>
      <c r="E228" s="75"/>
    </row>
    <row r="229">
      <c r="C229" s="86"/>
      <c r="E229" s="75"/>
    </row>
    <row r="230">
      <c r="C230" s="86"/>
      <c r="E230" s="75"/>
    </row>
    <row r="231">
      <c r="C231" s="86"/>
      <c r="E231" s="75"/>
    </row>
    <row r="232">
      <c r="C232" s="86"/>
      <c r="E232" s="75"/>
    </row>
    <row r="233">
      <c r="C233" s="86"/>
      <c r="E233" s="75"/>
    </row>
    <row r="234">
      <c r="C234" s="86"/>
      <c r="E234" s="75"/>
    </row>
    <row r="235">
      <c r="C235" s="86"/>
      <c r="E235" s="75"/>
    </row>
    <row r="236">
      <c r="C236" s="86"/>
      <c r="E236" s="75"/>
    </row>
    <row r="237">
      <c r="C237" s="86"/>
      <c r="E237" s="75"/>
    </row>
    <row r="238">
      <c r="C238" s="86"/>
      <c r="E238" s="75"/>
    </row>
    <row r="239">
      <c r="C239" s="86"/>
      <c r="E239" s="75"/>
    </row>
    <row r="240">
      <c r="C240" s="86"/>
      <c r="E240" s="75"/>
    </row>
    <row r="241">
      <c r="C241" s="86"/>
      <c r="E241" s="75"/>
    </row>
    <row r="242">
      <c r="C242" s="86"/>
      <c r="E242" s="75"/>
    </row>
    <row r="243">
      <c r="C243" s="86"/>
      <c r="E243" s="75"/>
    </row>
    <row r="244">
      <c r="C244" s="86"/>
      <c r="E244" s="75"/>
    </row>
    <row r="245">
      <c r="C245" s="86"/>
      <c r="E245" s="75"/>
    </row>
    <row r="246">
      <c r="C246" s="86"/>
      <c r="E246" s="75"/>
    </row>
    <row r="247">
      <c r="C247" s="86"/>
      <c r="E247" s="75"/>
    </row>
    <row r="248">
      <c r="C248" s="86"/>
      <c r="E248" s="75"/>
    </row>
    <row r="249">
      <c r="C249" s="86"/>
      <c r="E249" s="75"/>
    </row>
    <row r="250">
      <c r="C250" s="86"/>
      <c r="E250" s="75"/>
    </row>
    <row r="251">
      <c r="C251" s="86"/>
      <c r="E251" s="75"/>
    </row>
    <row r="252">
      <c r="C252" s="86"/>
      <c r="E252" s="75"/>
    </row>
    <row r="253">
      <c r="C253" s="86"/>
      <c r="E253" s="75"/>
    </row>
    <row r="254">
      <c r="C254" s="86"/>
      <c r="E254" s="75"/>
    </row>
    <row r="255">
      <c r="C255" s="86"/>
      <c r="E255" s="75"/>
    </row>
    <row r="256">
      <c r="C256" s="86"/>
      <c r="E256" s="75"/>
    </row>
    <row r="257">
      <c r="C257" s="86"/>
      <c r="E257" s="75"/>
    </row>
    <row r="258">
      <c r="C258" s="86"/>
      <c r="E258" s="75"/>
    </row>
    <row r="259">
      <c r="C259" s="86"/>
      <c r="E259" s="75"/>
    </row>
    <row r="260">
      <c r="C260" s="86"/>
      <c r="E260" s="75"/>
    </row>
    <row r="261">
      <c r="C261" s="86"/>
      <c r="E261" s="75"/>
    </row>
    <row r="262">
      <c r="C262" s="86"/>
      <c r="E262" s="75"/>
    </row>
    <row r="263">
      <c r="C263" s="86"/>
      <c r="E263" s="75"/>
    </row>
    <row r="264">
      <c r="C264" s="86"/>
      <c r="E264" s="75"/>
    </row>
    <row r="265">
      <c r="C265" s="86"/>
      <c r="E265" s="75"/>
    </row>
    <row r="266">
      <c r="C266" s="86"/>
      <c r="E266" s="75"/>
    </row>
    <row r="267">
      <c r="C267" s="86"/>
      <c r="E267" s="75"/>
    </row>
    <row r="268">
      <c r="C268" s="86"/>
      <c r="E268" s="75"/>
    </row>
    <row r="269">
      <c r="C269" s="86"/>
      <c r="E269" s="75"/>
    </row>
    <row r="270">
      <c r="C270" s="86"/>
      <c r="E270" s="75"/>
    </row>
    <row r="271">
      <c r="C271" s="86"/>
      <c r="E271" s="75"/>
    </row>
    <row r="272">
      <c r="C272" s="86"/>
      <c r="E272" s="75"/>
    </row>
    <row r="273">
      <c r="C273" s="86"/>
      <c r="E273" s="75"/>
    </row>
    <row r="274">
      <c r="C274" s="86"/>
      <c r="E274" s="75"/>
    </row>
    <row r="275">
      <c r="C275" s="86"/>
      <c r="E275" s="75"/>
    </row>
    <row r="276">
      <c r="C276" s="86"/>
      <c r="E276" s="75"/>
    </row>
    <row r="277">
      <c r="C277" s="86"/>
      <c r="E277" s="75"/>
    </row>
    <row r="278">
      <c r="C278" s="86"/>
      <c r="E278" s="75"/>
    </row>
    <row r="279">
      <c r="C279" s="86"/>
      <c r="E279" s="75"/>
    </row>
    <row r="280">
      <c r="C280" s="86"/>
      <c r="E280" s="75"/>
    </row>
    <row r="281">
      <c r="C281" s="86"/>
      <c r="E281" s="75"/>
    </row>
    <row r="282">
      <c r="C282" s="86"/>
      <c r="E282" s="75"/>
    </row>
    <row r="283">
      <c r="C283" s="86"/>
      <c r="E283" s="75"/>
    </row>
    <row r="284">
      <c r="C284" s="86"/>
      <c r="E284" s="75"/>
    </row>
    <row r="285">
      <c r="C285" s="86"/>
      <c r="E285" s="75"/>
    </row>
    <row r="286">
      <c r="C286" s="86"/>
      <c r="E286" s="75"/>
    </row>
    <row r="287">
      <c r="C287" s="86"/>
      <c r="E287" s="75"/>
    </row>
    <row r="288">
      <c r="C288" s="86"/>
      <c r="E288" s="75"/>
    </row>
    <row r="289">
      <c r="C289" s="86"/>
      <c r="E289" s="75"/>
    </row>
    <row r="290">
      <c r="C290" s="86"/>
      <c r="E290" s="75"/>
    </row>
    <row r="291">
      <c r="C291" s="86"/>
      <c r="E291" s="75"/>
    </row>
    <row r="292">
      <c r="C292" s="86"/>
      <c r="E292" s="75"/>
    </row>
    <row r="293">
      <c r="C293" s="86"/>
      <c r="E293" s="75"/>
    </row>
    <row r="294">
      <c r="C294" s="86"/>
      <c r="E294" s="75"/>
    </row>
    <row r="295">
      <c r="C295" s="86"/>
      <c r="E295" s="75"/>
    </row>
    <row r="296">
      <c r="C296" s="86"/>
      <c r="E296" s="75"/>
    </row>
    <row r="297">
      <c r="C297" s="86"/>
      <c r="E297" s="75"/>
    </row>
    <row r="298">
      <c r="C298" s="86"/>
      <c r="E298" s="75"/>
    </row>
    <row r="299">
      <c r="C299" s="86"/>
      <c r="E299" s="75"/>
    </row>
    <row r="300">
      <c r="C300" s="86"/>
      <c r="E300" s="75"/>
    </row>
    <row r="301">
      <c r="C301" s="86"/>
      <c r="E301" s="75"/>
    </row>
    <row r="302">
      <c r="C302" s="86"/>
      <c r="E302" s="75"/>
    </row>
    <row r="303">
      <c r="C303" s="86"/>
      <c r="E303" s="75"/>
    </row>
    <row r="304">
      <c r="C304" s="86"/>
      <c r="E304" s="75"/>
    </row>
    <row r="305">
      <c r="C305" s="86"/>
      <c r="E305" s="75"/>
    </row>
    <row r="306">
      <c r="C306" s="86"/>
      <c r="E306" s="75"/>
    </row>
    <row r="307">
      <c r="C307" s="86"/>
      <c r="E307" s="75"/>
    </row>
    <row r="308">
      <c r="C308" s="86"/>
      <c r="E308" s="75"/>
    </row>
    <row r="309">
      <c r="C309" s="86"/>
      <c r="E309" s="75"/>
    </row>
    <row r="310">
      <c r="C310" s="86"/>
      <c r="E310" s="75"/>
    </row>
    <row r="311">
      <c r="C311" s="86"/>
      <c r="E311" s="75"/>
    </row>
    <row r="312">
      <c r="C312" s="86"/>
      <c r="E312" s="75"/>
    </row>
    <row r="313">
      <c r="C313" s="86"/>
      <c r="E313" s="75"/>
    </row>
    <row r="314">
      <c r="C314" s="86"/>
      <c r="E314" s="75"/>
    </row>
    <row r="315">
      <c r="C315" s="86"/>
      <c r="E315" s="75"/>
    </row>
    <row r="316">
      <c r="C316" s="86"/>
      <c r="E316" s="75"/>
    </row>
    <row r="317">
      <c r="C317" s="86"/>
      <c r="E317" s="75"/>
    </row>
    <row r="318">
      <c r="C318" s="86"/>
      <c r="E318" s="75"/>
    </row>
    <row r="319">
      <c r="C319" s="86"/>
      <c r="E319" s="75"/>
    </row>
    <row r="320">
      <c r="C320" s="86"/>
      <c r="E320" s="75"/>
    </row>
    <row r="321">
      <c r="C321" s="86"/>
      <c r="E321" s="75"/>
    </row>
    <row r="322">
      <c r="C322" s="86"/>
      <c r="E322" s="75"/>
    </row>
    <row r="323">
      <c r="C323" s="86"/>
      <c r="E323" s="75"/>
    </row>
    <row r="324">
      <c r="C324" s="86"/>
      <c r="E324" s="75"/>
    </row>
    <row r="325">
      <c r="C325" s="86"/>
      <c r="E325" s="75"/>
    </row>
    <row r="326">
      <c r="C326" s="86"/>
      <c r="E326" s="75"/>
    </row>
    <row r="327">
      <c r="C327" s="86"/>
      <c r="E327" s="75"/>
    </row>
    <row r="328">
      <c r="C328" s="86"/>
      <c r="E328" s="75"/>
    </row>
    <row r="329">
      <c r="C329" s="86"/>
      <c r="E329" s="75"/>
    </row>
    <row r="330">
      <c r="C330" s="86"/>
      <c r="E330" s="75"/>
    </row>
    <row r="331">
      <c r="C331" s="86"/>
      <c r="E331" s="75"/>
    </row>
    <row r="332">
      <c r="C332" s="86"/>
      <c r="E332" s="75"/>
    </row>
    <row r="333">
      <c r="C333" s="86"/>
      <c r="E333" s="75"/>
    </row>
    <row r="334">
      <c r="C334" s="86"/>
      <c r="E334" s="75"/>
    </row>
    <row r="335">
      <c r="C335" s="86"/>
      <c r="E335" s="75"/>
    </row>
    <row r="336">
      <c r="C336" s="86"/>
      <c r="E336" s="75"/>
    </row>
    <row r="337">
      <c r="C337" s="86"/>
      <c r="E337" s="75"/>
    </row>
    <row r="338">
      <c r="C338" s="86"/>
      <c r="E338" s="75"/>
    </row>
    <row r="339">
      <c r="C339" s="86"/>
      <c r="E339" s="75"/>
    </row>
    <row r="340">
      <c r="C340" s="86"/>
      <c r="E340" s="75"/>
    </row>
    <row r="341">
      <c r="C341" s="86"/>
      <c r="E341" s="75"/>
    </row>
    <row r="342">
      <c r="C342" s="86"/>
      <c r="E342" s="75"/>
    </row>
    <row r="343">
      <c r="C343" s="86"/>
      <c r="E343" s="75"/>
    </row>
    <row r="344">
      <c r="C344" s="86"/>
      <c r="E344" s="75"/>
    </row>
    <row r="345">
      <c r="C345" s="86"/>
      <c r="E345" s="75"/>
    </row>
    <row r="346">
      <c r="C346" s="86"/>
      <c r="E346" s="75"/>
    </row>
    <row r="347">
      <c r="C347" s="86"/>
      <c r="E347" s="75"/>
    </row>
    <row r="348">
      <c r="C348" s="86"/>
      <c r="E348" s="75"/>
    </row>
    <row r="349">
      <c r="C349" s="86"/>
      <c r="E349" s="75"/>
    </row>
    <row r="350">
      <c r="C350" s="86"/>
      <c r="E350" s="75"/>
    </row>
    <row r="351">
      <c r="C351" s="86"/>
      <c r="E351" s="75"/>
    </row>
    <row r="352">
      <c r="C352" s="86"/>
      <c r="E352" s="75"/>
    </row>
    <row r="353">
      <c r="C353" s="86"/>
      <c r="E353" s="75"/>
    </row>
    <row r="354">
      <c r="C354" s="86"/>
      <c r="E354" s="75"/>
    </row>
    <row r="355">
      <c r="C355" s="86"/>
      <c r="E355" s="75"/>
    </row>
    <row r="356">
      <c r="C356" s="86"/>
      <c r="E356" s="75"/>
    </row>
    <row r="357">
      <c r="C357" s="86"/>
      <c r="E357" s="75"/>
    </row>
    <row r="358">
      <c r="C358" s="86"/>
      <c r="E358" s="75"/>
    </row>
    <row r="359">
      <c r="C359" s="86"/>
      <c r="E359" s="75"/>
    </row>
    <row r="360">
      <c r="C360" s="86"/>
      <c r="E360" s="75"/>
    </row>
    <row r="361">
      <c r="C361" s="86"/>
      <c r="E361" s="75"/>
    </row>
    <row r="362">
      <c r="C362" s="86"/>
      <c r="E362" s="75"/>
    </row>
    <row r="363">
      <c r="C363" s="86"/>
      <c r="E363" s="75"/>
    </row>
    <row r="364">
      <c r="C364" s="86"/>
      <c r="E364" s="75"/>
    </row>
    <row r="365">
      <c r="C365" s="86"/>
      <c r="E365" s="75"/>
    </row>
    <row r="366">
      <c r="C366" s="86"/>
      <c r="E366" s="75"/>
    </row>
    <row r="367">
      <c r="C367" s="86"/>
      <c r="E367" s="75"/>
    </row>
    <row r="368">
      <c r="C368" s="86"/>
      <c r="E368" s="75"/>
    </row>
    <row r="369">
      <c r="C369" s="86"/>
      <c r="E369" s="75"/>
    </row>
    <row r="370">
      <c r="C370" s="86"/>
      <c r="E370" s="75"/>
    </row>
    <row r="371">
      <c r="C371" s="86"/>
      <c r="E371" s="75"/>
    </row>
    <row r="372">
      <c r="C372" s="86"/>
      <c r="E372" s="75"/>
    </row>
    <row r="373">
      <c r="C373" s="86"/>
      <c r="E373" s="75"/>
    </row>
    <row r="374">
      <c r="C374" s="86"/>
      <c r="E374" s="75"/>
    </row>
    <row r="375">
      <c r="C375" s="86"/>
      <c r="E375" s="75"/>
    </row>
    <row r="376">
      <c r="C376" s="86"/>
      <c r="E376" s="75"/>
    </row>
    <row r="377">
      <c r="C377" s="86"/>
      <c r="E377" s="75"/>
    </row>
    <row r="378">
      <c r="C378" s="86"/>
      <c r="E378" s="75"/>
    </row>
    <row r="379">
      <c r="C379" s="86"/>
      <c r="E379" s="75"/>
    </row>
    <row r="380">
      <c r="C380" s="86"/>
      <c r="E380" s="75"/>
    </row>
    <row r="381">
      <c r="C381" s="86"/>
      <c r="E381" s="75"/>
    </row>
    <row r="382">
      <c r="C382" s="86"/>
      <c r="E382" s="75"/>
    </row>
    <row r="383">
      <c r="C383" s="86"/>
      <c r="E383" s="75"/>
    </row>
    <row r="384">
      <c r="C384" s="86"/>
      <c r="E384" s="75"/>
    </row>
    <row r="385">
      <c r="C385" s="86"/>
      <c r="E385" s="75"/>
    </row>
    <row r="386">
      <c r="C386" s="86"/>
      <c r="E386" s="75"/>
    </row>
    <row r="387">
      <c r="C387" s="86"/>
      <c r="E387" s="75"/>
    </row>
    <row r="388">
      <c r="C388" s="86"/>
      <c r="E388" s="75"/>
    </row>
    <row r="389">
      <c r="C389" s="86"/>
      <c r="E389" s="75"/>
    </row>
    <row r="390">
      <c r="C390" s="86"/>
      <c r="E390" s="75"/>
    </row>
    <row r="391">
      <c r="C391" s="86"/>
      <c r="E391" s="75"/>
    </row>
    <row r="392">
      <c r="C392" s="86"/>
      <c r="E392" s="75"/>
    </row>
    <row r="393">
      <c r="C393" s="86"/>
      <c r="E393" s="75"/>
    </row>
    <row r="394">
      <c r="C394" s="86"/>
      <c r="E394" s="75"/>
    </row>
    <row r="395">
      <c r="C395" s="86"/>
      <c r="E395" s="75"/>
    </row>
    <row r="396">
      <c r="C396" s="86"/>
      <c r="E396" s="75"/>
    </row>
    <row r="397">
      <c r="C397" s="86"/>
      <c r="E397" s="75"/>
    </row>
    <row r="398">
      <c r="C398" s="86"/>
      <c r="E398" s="75"/>
    </row>
    <row r="399">
      <c r="C399" s="86"/>
      <c r="E399" s="75"/>
    </row>
    <row r="400">
      <c r="C400" s="86"/>
      <c r="E400" s="75"/>
    </row>
    <row r="401">
      <c r="C401" s="86"/>
      <c r="E401" s="75"/>
    </row>
    <row r="402">
      <c r="C402" s="86"/>
      <c r="E402" s="75"/>
    </row>
    <row r="403">
      <c r="C403" s="86"/>
      <c r="E403" s="75"/>
    </row>
    <row r="404">
      <c r="C404" s="86"/>
      <c r="E404" s="75"/>
    </row>
    <row r="405">
      <c r="C405" s="86"/>
      <c r="E405" s="75"/>
    </row>
    <row r="406">
      <c r="C406" s="86"/>
      <c r="E406" s="75"/>
    </row>
    <row r="407">
      <c r="C407" s="86"/>
      <c r="E407" s="75"/>
    </row>
    <row r="408">
      <c r="C408" s="86"/>
      <c r="E408" s="75"/>
    </row>
    <row r="409">
      <c r="C409" s="86"/>
      <c r="E409" s="75"/>
    </row>
    <row r="410">
      <c r="C410" s="86"/>
      <c r="E410" s="75"/>
    </row>
    <row r="411">
      <c r="C411" s="86"/>
      <c r="E411" s="75"/>
    </row>
    <row r="412">
      <c r="C412" s="86"/>
      <c r="E412" s="75"/>
    </row>
    <row r="413">
      <c r="C413" s="86"/>
      <c r="E413" s="75"/>
    </row>
    <row r="414">
      <c r="C414" s="86"/>
      <c r="E414" s="75"/>
    </row>
    <row r="415">
      <c r="C415" s="86"/>
      <c r="E415" s="75"/>
    </row>
    <row r="416">
      <c r="C416" s="86"/>
      <c r="E416" s="75"/>
    </row>
    <row r="417">
      <c r="C417" s="86"/>
      <c r="E417" s="75"/>
    </row>
    <row r="418">
      <c r="C418" s="86"/>
      <c r="E418" s="75"/>
    </row>
    <row r="419">
      <c r="C419" s="86"/>
      <c r="E419" s="75"/>
    </row>
    <row r="420">
      <c r="C420" s="86"/>
      <c r="E420" s="75"/>
    </row>
    <row r="421">
      <c r="C421" s="86"/>
      <c r="E421" s="75"/>
    </row>
    <row r="422">
      <c r="C422" s="86"/>
      <c r="E422" s="75"/>
    </row>
    <row r="423">
      <c r="C423" s="86"/>
      <c r="E423" s="75"/>
    </row>
    <row r="424">
      <c r="C424" s="86"/>
      <c r="E424" s="75"/>
    </row>
    <row r="425">
      <c r="C425" s="86"/>
      <c r="E425" s="75"/>
    </row>
    <row r="426">
      <c r="C426" s="86"/>
      <c r="E426" s="75"/>
    </row>
    <row r="427">
      <c r="C427" s="86"/>
      <c r="E427" s="75"/>
    </row>
    <row r="428">
      <c r="C428" s="86"/>
      <c r="E428" s="75"/>
    </row>
    <row r="429">
      <c r="C429" s="86"/>
      <c r="E429" s="75"/>
    </row>
    <row r="430">
      <c r="C430" s="86"/>
      <c r="E430" s="75"/>
    </row>
    <row r="431">
      <c r="C431" s="86"/>
      <c r="E431" s="75"/>
    </row>
    <row r="432">
      <c r="C432" s="86"/>
      <c r="E432" s="75"/>
    </row>
    <row r="433">
      <c r="C433" s="86"/>
      <c r="E433" s="75"/>
    </row>
    <row r="434">
      <c r="C434" s="86"/>
      <c r="E434" s="75"/>
    </row>
    <row r="435">
      <c r="C435" s="86"/>
      <c r="E435" s="75"/>
    </row>
    <row r="436">
      <c r="C436" s="86"/>
      <c r="E436" s="75"/>
    </row>
    <row r="437">
      <c r="C437" s="86"/>
      <c r="E437" s="75"/>
    </row>
    <row r="438">
      <c r="C438" s="86"/>
      <c r="E438" s="75"/>
    </row>
    <row r="439">
      <c r="C439" s="86"/>
      <c r="E439" s="75"/>
    </row>
    <row r="440">
      <c r="C440" s="86"/>
      <c r="E440" s="75"/>
    </row>
    <row r="441">
      <c r="C441" s="86"/>
      <c r="E441" s="75"/>
    </row>
    <row r="442">
      <c r="C442" s="86"/>
      <c r="E442" s="75"/>
    </row>
    <row r="443">
      <c r="C443" s="86"/>
      <c r="E443" s="75"/>
    </row>
    <row r="444">
      <c r="C444" s="86"/>
      <c r="E444" s="75"/>
    </row>
    <row r="445">
      <c r="C445" s="86"/>
      <c r="E445" s="75"/>
    </row>
    <row r="446">
      <c r="C446" s="86"/>
      <c r="E446" s="75"/>
    </row>
    <row r="447">
      <c r="C447" s="86"/>
      <c r="E447" s="75"/>
    </row>
    <row r="448">
      <c r="C448" s="86"/>
      <c r="E448" s="75"/>
    </row>
    <row r="449">
      <c r="C449" s="86"/>
      <c r="E449" s="75"/>
    </row>
    <row r="450">
      <c r="C450" s="86"/>
      <c r="E450" s="75"/>
    </row>
    <row r="451">
      <c r="C451" s="86"/>
      <c r="E451" s="75"/>
    </row>
    <row r="452">
      <c r="C452" s="86"/>
      <c r="E452" s="75"/>
    </row>
    <row r="453">
      <c r="C453" s="86"/>
      <c r="E453" s="75"/>
    </row>
    <row r="454">
      <c r="C454" s="86"/>
      <c r="E454" s="75"/>
    </row>
    <row r="455">
      <c r="C455" s="86"/>
      <c r="E455" s="75"/>
    </row>
    <row r="456">
      <c r="C456" s="86"/>
      <c r="E456" s="75"/>
    </row>
    <row r="457">
      <c r="C457" s="86"/>
      <c r="E457" s="75"/>
    </row>
    <row r="458">
      <c r="C458" s="86"/>
      <c r="E458" s="75"/>
    </row>
    <row r="459">
      <c r="C459" s="86"/>
      <c r="E459" s="75"/>
    </row>
    <row r="460">
      <c r="C460" s="86"/>
      <c r="E460" s="75"/>
    </row>
    <row r="461">
      <c r="C461" s="86"/>
      <c r="E461" s="75"/>
    </row>
    <row r="462">
      <c r="C462" s="86"/>
      <c r="E462" s="75"/>
    </row>
    <row r="463">
      <c r="C463" s="86"/>
      <c r="E463" s="75"/>
    </row>
    <row r="464">
      <c r="C464" s="86"/>
      <c r="E464" s="75"/>
    </row>
    <row r="465">
      <c r="C465" s="86"/>
      <c r="E465" s="75"/>
    </row>
    <row r="466">
      <c r="C466" s="86"/>
      <c r="E466" s="75"/>
    </row>
    <row r="467">
      <c r="C467" s="86"/>
      <c r="E467" s="75"/>
    </row>
    <row r="468">
      <c r="C468" s="86"/>
      <c r="E468" s="75"/>
    </row>
    <row r="469">
      <c r="C469" s="86"/>
      <c r="E469" s="75"/>
    </row>
    <row r="470">
      <c r="C470" s="86"/>
      <c r="E470" s="75"/>
    </row>
    <row r="471">
      <c r="C471" s="86"/>
      <c r="E471" s="75"/>
    </row>
    <row r="472">
      <c r="C472" s="86"/>
      <c r="E472" s="75"/>
    </row>
    <row r="473">
      <c r="C473" s="86"/>
      <c r="E473" s="75"/>
    </row>
    <row r="474">
      <c r="C474" s="86"/>
      <c r="E474" s="75"/>
    </row>
    <row r="475">
      <c r="C475" s="86"/>
      <c r="E475" s="75"/>
    </row>
    <row r="476">
      <c r="C476" s="86"/>
      <c r="E476" s="75"/>
    </row>
    <row r="477">
      <c r="C477" s="86"/>
      <c r="E477" s="75"/>
    </row>
    <row r="478">
      <c r="C478" s="86"/>
      <c r="E478" s="75"/>
    </row>
    <row r="479">
      <c r="C479" s="86"/>
      <c r="E479" s="75"/>
    </row>
    <row r="480">
      <c r="C480" s="86"/>
      <c r="E480" s="75"/>
    </row>
    <row r="481">
      <c r="C481" s="86"/>
      <c r="E481" s="75"/>
    </row>
    <row r="482">
      <c r="C482" s="86"/>
      <c r="E482" s="75"/>
    </row>
    <row r="483">
      <c r="C483" s="86"/>
      <c r="E483" s="75"/>
    </row>
    <row r="484">
      <c r="C484" s="86"/>
      <c r="E484" s="75"/>
    </row>
    <row r="485">
      <c r="C485" s="86"/>
      <c r="E485" s="75"/>
    </row>
    <row r="486">
      <c r="C486" s="86"/>
      <c r="E486" s="75"/>
    </row>
    <row r="487">
      <c r="C487" s="86"/>
      <c r="E487" s="75"/>
    </row>
    <row r="488">
      <c r="C488" s="86"/>
      <c r="E488" s="75"/>
    </row>
    <row r="489">
      <c r="C489" s="86"/>
      <c r="E489" s="75"/>
    </row>
    <row r="490">
      <c r="C490" s="86"/>
      <c r="E490" s="75"/>
    </row>
    <row r="491">
      <c r="C491" s="86"/>
      <c r="E491" s="75"/>
    </row>
    <row r="492">
      <c r="C492" s="86"/>
      <c r="E492" s="75"/>
    </row>
    <row r="493">
      <c r="C493" s="86"/>
      <c r="E493" s="75"/>
    </row>
    <row r="494">
      <c r="C494" s="86"/>
      <c r="E494" s="75"/>
    </row>
    <row r="495">
      <c r="C495" s="86"/>
      <c r="E495" s="75"/>
    </row>
    <row r="496">
      <c r="C496" s="86"/>
      <c r="E496" s="75"/>
    </row>
    <row r="497">
      <c r="C497" s="86"/>
      <c r="E497" s="75"/>
    </row>
    <row r="498">
      <c r="C498" s="86"/>
      <c r="E498" s="75"/>
    </row>
    <row r="499">
      <c r="C499" s="86"/>
      <c r="E499" s="75"/>
    </row>
    <row r="500">
      <c r="C500" s="86"/>
      <c r="E500" s="75"/>
    </row>
    <row r="501">
      <c r="C501" s="86"/>
      <c r="E501" s="75"/>
    </row>
    <row r="502">
      <c r="C502" s="86"/>
      <c r="E502" s="75"/>
    </row>
    <row r="503">
      <c r="C503" s="86"/>
      <c r="E503" s="75"/>
    </row>
    <row r="504">
      <c r="C504" s="86"/>
      <c r="E504" s="75"/>
    </row>
    <row r="505">
      <c r="C505" s="86"/>
      <c r="E505" s="75"/>
    </row>
    <row r="506">
      <c r="C506" s="86"/>
      <c r="E506" s="75"/>
    </row>
    <row r="507">
      <c r="C507" s="86"/>
      <c r="E507" s="75"/>
    </row>
    <row r="508">
      <c r="C508" s="86"/>
      <c r="E508" s="75"/>
    </row>
    <row r="509">
      <c r="C509" s="86"/>
      <c r="E509" s="75"/>
    </row>
    <row r="510">
      <c r="C510" s="86"/>
      <c r="E510" s="75"/>
    </row>
    <row r="511">
      <c r="C511" s="86"/>
      <c r="E511" s="75"/>
    </row>
    <row r="512">
      <c r="C512" s="86"/>
      <c r="E512" s="75"/>
    </row>
    <row r="513">
      <c r="C513" s="86"/>
      <c r="E513" s="75"/>
    </row>
    <row r="514">
      <c r="C514" s="86"/>
      <c r="E514" s="75"/>
    </row>
    <row r="515">
      <c r="C515" s="86"/>
      <c r="E515" s="75"/>
    </row>
    <row r="516">
      <c r="C516" s="86"/>
      <c r="E516" s="75"/>
    </row>
    <row r="517">
      <c r="C517" s="86"/>
      <c r="E517" s="75"/>
    </row>
    <row r="518">
      <c r="C518" s="86"/>
      <c r="E518" s="75"/>
    </row>
    <row r="519">
      <c r="C519" s="86"/>
      <c r="E519" s="75"/>
    </row>
    <row r="520">
      <c r="C520" s="86"/>
      <c r="E520" s="75"/>
    </row>
    <row r="521">
      <c r="C521" s="86"/>
      <c r="E521" s="75"/>
    </row>
    <row r="522">
      <c r="C522" s="86"/>
      <c r="E522" s="75"/>
    </row>
    <row r="523">
      <c r="C523" s="86"/>
      <c r="E523" s="75"/>
    </row>
    <row r="524">
      <c r="C524" s="86"/>
      <c r="E524" s="75"/>
    </row>
    <row r="525">
      <c r="C525" s="86"/>
      <c r="E525" s="75"/>
    </row>
    <row r="526">
      <c r="C526" s="86"/>
      <c r="E526" s="75"/>
    </row>
    <row r="527">
      <c r="C527" s="86"/>
      <c r="E527" s="75"/>
    </row>
    <row r="528">
      <c r="C528" s="86"/>
      <c r="E528" s="75"/>
    </row>
    <row r="529">
      <c r="C529" s="86"/>
      <c r="E529" s="75"/>
    </row>
    <row r="530">
      <c r="C530" s="86"/>
      <c r="E530" s="75"/>
    </row>
    <row r="531">
      <c r="C531" s="86"/>
      <c r="E531" s="75"/>
    </row>
    <row r="532">
      <c r="C532" s="86"/>
      <c r="E532" s="75"/>
    </row>
    <row r="533">
      <c r="C533" s="86"/>
      <c r="E533" s="75"/>
    </row>
    <row r="534">
      <c r="C534" s="86"/>
      <c r="E534" s="75"/>
    </row>
    <row r="535">
      <c r="C535" s="86"/>
      <c r="E535" s="75"/>
    </row>
    <row r="536">
      <c r="C536" s="86"/>
      <c r="E536" s="75"/>
    </row>
    <row r="537">
      <c r="C537" s="86"/>
      <c r="E537" s="75"/>
    </row>
    <row r="538">
      <c r="C538" s="86"/>
      <c r="E538" s="75"/>
    </row>
    <row r="539">
      <c r="C539" s="86"/>
      <c r="E539" s="75"/>
    </row>
    <row r="540">
      <c r="C540" s="86"/>
      <c r="E540" s="75"/>
    </row>
    <row r="541">
      <c r="C541" s="86"/>
      <c r="E541" s="75"/>
    </row>
    <row r="542">
      <c r="C542" s="86"/>
      <c r="E542" s="75"/>
    </row>
    <row r="543">
      <c r="C543" s="86"/>
      <c r="E543" s="75"/>
    </row>
    <row r="544">
      <c r="C544" s="86"/>
      <c r="E544" s="75"/>
    </row>
    <row r="545">
      <c r="C545" s="86"/>
      <c r="E545" s="75"/>
    </row>
    <row r="546">
      <c r="C546" s="86"/>
      <c r="E546" s="75"/>
    </row>
    <row r="547">
      <c r="C547" s="86"/>
      <c r="E547" s="75"/>
    </row>
    <row r="548">
      <c r="C548" s="86"/>
      <c r="E548" s="75"/>
    </row>
    <row r="549">
      <c r="C549" s="86"/>
      <c r="E549" s="75"/>
    </row>
    <row r="550">
      <c r="C550" s="86"/>
      <c r="E550" s="75"/>
    </row>
    <row r="551">
      <c r="C551" s="86"/>
      <c r="E551" s="75"/>
    </row>
    <row r="552">
      <c r="C552" s="86"/>
      <c r="E552" s="75"/>
    </row>
    <row r="553">
      <c r="C553" s="86"/>
      <c r="E553" s="75"/>
    </row>
    <row r="554">
      <c r="C554" s="86"/>
      <c r="E554" s="75"/>
    </row>
    <row r="555">
      <c r="C555" s="86"/>
      <c r="E555" s="75"/>
    </row>
    <row r="556">
      <c r="C556" s="86"/>
      <c r="E556" s="75"/>
    </row>
    <row r="557">
      <c r="C557" s="86"/>
      <c r="E557" s="75"/>
    </row>
    <row r="558">
      <c r="C558" s="86"/>
      <c r="E558" s="75"/>
    </row>
    <row r="559">
      <c r="C559" s="86"/>
      <c r="E559" s="75"/>
    </row>
    <row r="560">
      <c r="C560" s="86"/>
      <c r="E560" s="75"/>
    </row>
    <row r="561">
      <c r="C561" s="86"/>
      <c r="E561" s="75"/>
    </row>
    <row r="562">
      <c r="C562" s="86"/>
      <c r="E562" s="75"/>
    </row>
    <row r="563">
      <c r="C563" s="86"/>
      <c r="E563" s="75"/>
    </row>
    <row r="564">
      <c r="C564" s="86"/>
      <c r="E564" s="75"/>
    </row>
    <row r="565">
      <c r="C565" s="86"/>
      <c r="E565" s="75"/>
    </row>
    <row r="566">
      <c r="C566" s="86"/>
      <c r="E566" s="75"/>
    </row>
    <row r="567">
      <c r="C567" s="86"/>
      <c r="E567" s="75"/>
    </row>
    <row r="568">
      <c r="C568" s="86"/>
      <c r="E568" s="75"/>
    </row>
    <row r="569">
      <c r="C569" s="86"/>
      <c r="E569" s="75"/>
    </row>
    <row r="570">
      <c r="C570" s="86"/>
      <c r="E570" s="75"/>
    </row>
    <row r="571">
      <c r="C571" s="86"/>
      <c r="E571" s="75"/>
    </row>
    <row r="572">
      <c r="C572" s="86"/>
      <c r="E572" s="75"/>
    </row>
    <row r="573">
      <c r="C573" s="86"/>
      <c r="E573" s="75"/>
    </row>
    <row r="574">
      <c r="C574" s="86"/>
      <c r="E574" s="75"/>
    </row>
    <row r="575">
      <c r="C575" s="86"/>
      <c r="E575" s="75"/>
    </row>
    <row r="576">
      <c r="C576" s="86"/>
      <c r="E576" s="75"/>
    </row>
    <row r="577">
      <c r="C577" s="86"/>
      <c r="E577" s="75"/>
    </row>
    <row r="578">
      <c r="C578" s="86"/>
      <c r="E578" s="75"/>
    </row>
    <row r="579">
      <c r="C579" s="86"/>
      <c r="E579" s="75"/>
    </row>
    <row r="580">
      <c r="C580" s="86"/>
      <c r="E580" s="75"/>
    </row>
    <row r="581">
      <c r="C581" s="86"/>
      <c r="E581" s="75"/>
    </row>
    <row r="582">
      <c r="C582" s="86"/>
      <c r="E582" s="75"/>
    </row>
    <row r="583">
      <c r="C583" s="86"/>
      <c r="E583" s="75"/>
    </row>
    <row r="584">
      <c r="C584" s="86"/>
      <c r="E584" s="75"/>
    </row>
    <row r="585">
      <c r="C585" s="86"/>
      <c r="E585" s="75"/>
    </row>
    <row r="586">
      <c r="C586" s="86"/>
      <c r="E586" s="75"/>
    </row>
    <row r="587">
      <c r="C587" s="86"/>
      <c r="E587" s="75"/>
    </row>
    <row r="588">
      <c r="C588" s="86"/>
      <c r="E588" s="75"/>
    </row>
    <row r="589">
      <c r="C589" s="86"/>
      <c r="E589" s="75"/>
    </row>
    <row r="590">
      <c r="C590" s="86"/>
      <c r="E590" s="75"/>
    </row>
    <row r="591">
      <c r="C591" s="86"/>
      <c r="E591" s="75"/>
    </row>
    <row r="592">
      <c r="C592" s="86"/>
      <c r="E592" s="75"/>
    </row>
    <row r="593">
      <c r="C593" s="86"/>
      <c r="E593" s="75"/>
    </row>
    <row r="594">
      <c r="C594" s="86"/>
      <c r="E594" s="75"/>
    </row>
    <row r="595">
      <c r="C595" s="86"/>
      <c r="E595" s="75"/>
    </row>
    <row r="596">
      <c r="C596" s="86"/>
      <c r="E596" s="75"/>
    </row>
    <row r="597">
      <c r="C597" s="86"/>
      <c r="E597" s="75"/>
    </row>
    <row r="598">
      <c r="C598" s="86"/>
      <c r="E598" s="75"/>
    </row>
    <row r="599">
      <c r="C599" s="86"/>
      <c r="E599" s="75"/>
    </row>
    <row r="600">
      <c r="C600" s="86"/>
      <c r="E600" s="75"/>
    </row>
    <row r="601">
      <c r="C601" s="86"/>
      <c r="E601" s="75"/>
    </row>
    <row r="602">
      <c r="C602" s="86"/>
      <c r="E602" s="75"/>
    </row>
    <row r="603">
      <c r="C603" s="86"/>
      <c r="E603" s="75"/>
    </row>
    <row r="604">
      <c r="C604" s="86"/>
      <c r="E604" s="75"/>
    </row>
    <row r="605">
      <c r="C605" s="86"/>
      <c r="E605" s="75"/>
    </row>
    <row r="606">
      <c r="C606" s="86"/>
      <c r="E606" s="75"/>
    </row>
    <row r="607">
      <c r="C607" s="86"/>
      <c r="E607" s="75"/>
    </row>
    <row r="608">
      <c r="C608" s="86"/>
      <c r="E608" s="75"/>
    </row>
    <row r="609">
      <c r="C609" s="86"/>
      <c r="E609" s="75"/>
    </row>
    <row r="610">
      <c r="C610" s="86"/>
      <c r="E610" s="75"/>
    </row>
    <row r="611">
      <c r="C611" s="86"/>
      <c r="E611" s="75"/>
    </row>
    <row r="612">
      <c r="C612" s="86"/>
      <c r="E612" s="75"/>
    </row>
    <row r="613">
      <c r="C613" s="86"/>
      <c r="E613" s="75"/>
    </row>
    <row r="614">
      <c r="C614" s="86"/>
      <c r="E614" s="75"/>
    </row>
    <row r="615">
      <c r="C615" s="86"/>
      <c r="E615" s="75"/>
    </row>
    <row r="616">
      <c r="C616" s="86"/>
      <c r="E616" s="75"/>
    </row>
    <row r="617">
      <c r="C617" s="86"/>
      <c r="E617" s="75"/>
    </row>
    <row r="618">
      <c r="C618" s="86"/>
      <c r="E618" s="75"/>
    </row>
    <row r="619">
      <c r="C619" s="86"/>
      <c r="E619" s="75"/>
    </row>
    <row r="620">
      <c r="C620" s="86"/>
      <c r="E620" s="75"/>
    </row>
    <row r="621">
      <c r="C621" s="86"/>
      <c r="E621" s="75"/>
    </row>
    <row r="622">
      <c r="C622" s="86"/>
      <c r="E622" s="75"/>
    </row>
    <row r="623">
      <c r="C623" s="86"/>
      <c r="E623" s="75"/>
    </row>
    <row r="624">
      <c r="C624" s="86"/>
      <c r="E624" s="75"/>
    </row>
    <row r="625">
      <c r="C625" s="86"/>
      <c r="E625" s="75"/>
    </row>
    <row r="626">
      <c r="C626" s="86"/>
      <c r="E626" s="75"/>
    </row>
    <row r="627">
      <c r="C627" s="86"/>
      <c r="E627" s="75"/>
    </row>
    <row r="628">
      <c r="C628" s="86"/>
      <c r="E628" s="75"/>
    </row>
    <row r="629">
      <c r="C629" s="86"/>
      <c r="E629" s="75"/>
    </row>
    <row r="630">
      <c r="C630" s="86"/>
      <c r="E630" s="75"/>
    </row>
    <row r="631">
      <c r="C631" s="86"/>
      <c r="E631" s="75"/>
    </row>
    <row r="632">
      <c r="C632" s="86"/>
      <c r="E632" s="75"/>
    </row>
    <row r="633">
      <c r="C633" s="86"/>
      <c r="E633" s="75"/>
    </row>
    <row r="634">
      <c r="C634" s="86"/>
      <c r="E634" s="75"/>
    </row>
    <row r="635">
      <c r="C635" s="86"/>
      <c r="E635" s="75"/>
    </row>
    <row r="636">
      <c r="C636" s="86"/>
      <c r="E636" s="75"/>
    </row>
    <row r="637">
      <c r="C637" s="86"/>
      <c r="E637" s="75"/>
    </row>
    <row r="638">
      <c r="C638" s="86"/>
      <c r="E638" s="75"/>
    </row>
    <row r="639">
      <c r="C639" s="86"/>
      <c r="E639" s="75"/>
    </row>
    <row r="640">
      <c r="C640" s="86"/>
      <c r="E640" s="75"/>
    </row>
    <row r="641">
      <c r="C641" s="86"/>
      <c r="E641" s="75"/>
    </row>
    <row r="642">
      <c r="C642" s="86"/>
      <c r="E642" s="75"/>
    </row>
    <row r="643">
      <c r="C643" s="86"/>
      <c r="E643" s="75"/>
    </row>
    <row r="644">
      <c r="C644" s="86"/>
      <c r="E644" s="75"/>
    </row>
    <row r="645">
      <c r="C645" s="86"/>
      <c r="E645" s="75"/>
    </row>
    <row r="646">
      <c r="C646" s="86"/>
      <c r="E646" s="75"/>
    </row>
    <row r="647">
      <c r="C647" s="86"/>
      <c r="E647" s="75"/>
    </row>
    <row r="648">
      <c r="C648" s="86"/>
      <c r="E648" s="75"/>
    </row>
    <row r="649">
      <c r="C649" s="86"/>
      <c r="E649" s="75"/>
    </row>
    <row r="650">
      <c r="C650" s="86"/>
      <c r="E650" s="75"/>
    </row>
    <row r="651">
      <c r="C651" s="86"/>
      <c r="E651" s="75"/>
    </row>
    <row r="652">
      <c r="C652" s="86"/>
      <c r="E652" s="75"/>
    </row>
    <row r="653">
      <c r="C653" s="86"/>
      <c r="E653" s="75"/>
    </row>
    <row r="654">
      <c r="C654" s="86"/>
      <c r="E654" s="75"/>
    </row>
    <row r="655">
      <c r="C655" s="86"/>
      <c r="E655" s="75"/>
    </row>
    <row r="656">
      <c r="C656" s="86"/>
      <c r="E656" s="75"/>
    </row>
    <row r="657">
      <c r="C657" s="86"/>
      <c r="E657" s="75"/>
    </row>
    <row r="658">
      <c r="C658" s="86"/>
      <c r="E658" s="75"/>
    </row>
    <row r="659">
      <c r="C659" s="86"/>
      <c r="E659" s="75"/>
    </row>
    <row r="660">
      <c r="C660" s="86"/>
      <c r="E660" s="75"/>
    </row>
    <row r="661">
      <c r="C661" s="86"/>
      <c r="E661" s="75"/>
    </row>
    <row r="662">
      <c r="C662" s="86"/>
      <c r="E662" s="75"/>
    </row>
    <row r="663">
      <c r="C663" s="86"/>
      <c r="E663" s="75"/>
    </row>
    <row r="664">
      <c r="C664" s="86"/>
      <c r="E664" s="75"/>
    </row>
    <row r="665">
      <c r="C665" s="86"/>
      <c r="E665" s="75"/>
    </row>
    <row r="666">
      <c r="C666" s="86"/>
      <c r="E666" s="75"/>
    </row>
    <row r="667">
      <c r="C667" s="86"/>
      <c r="E667" s="75"/>
    </row>
    <row r="668">
      <c r="C668" s="86"/>
      <c r="E668" s="75"/>
    </row>
    <row r="669">
      <c r="C669" s="86"/>
      <c r="E669" s="75"/>
    </row>
    <row r="670">
      <c r="C670" s="86"/>
      <c r="E670" s="75"/>
    </row>
    <row r="671">
      <c r="C671" s="86"/>
      <c r="E671" s="75"/>
    </row>
    <row r="672">
      <c r="C672" s="86"/>
      <c r="E672" s="75"/>
    </row>
    <row r="673">
      <c r="C673" s="86"/>
      <c r="E673" s="75"/>
    </row>
    <row r="674">
      <c r="C674" s="86"/>
      <c r="E674" s="75"/>
    </row>
    <row r="675">
      <c r="C675" s="86"/>
      <c r="E675" s="75"/>
    </row>
    <row r="676">
      <c r="C676" s="86"/>
      <c r="E676" s="75"/>
    </row>
    <row r="677">
      <c r="C677" s="86"/>
      <c r="E677" s="75"/>
    </row>
    <row r="678">
      <c r="C678" s="86"/>
      <c r="E678" s="75"/>
    </row>
    <row r="679">
      <c r="C679" s="86"/>
      <c r="E679" s="75"/>
    </row>
    <row r="680">
      <c r="C680" s="86"/>
      <c r="E680" s="75"/>
    </row>
    <row r="681">
      <c r="C681" s="86"/>
      <c r="E681" s="75"/>
    </row>
    <row r="682">
      <c r="C682" s="86"/>
      <c r="E682" s="75"/>
    </row>
    <row r="683">
      <c r="C683" s="86"/>
      <c r="E683" s="75"/>
    </row>
    <row r="684">
      <c r="C684" s="86"/>
      <c r="E684" s="75"/>
    </row>
    <row r="685">
      <c r="C685" s="86"/>
      <c r="E685" s="75"/>
    </row>
    <row r="686">
      <c r="C686" s="86"/>
      <c r="E686" s="75"/>
    </row>
    <row r="687">
      <c r="C687" s="86"/>
      <c r="E687" s="75"/>
    </row>
    <row r="688">
      <c r="C688" s="86"/>
      <c r="E688" s="75"/>
    </row>
    <row r="689">
      <c r="C689" s="86"/>
      <c r="E689" s="75"/>
    </row>
    <row r="690">
      <c r="C690" s="86"/>
      <c r="E690" s="75"/>
    </row>
    <row r="691">
      <c r="C691" s="86"/>
      <c r="E691" s="75"/>
    </row>
    <row r="692">
      <c r="C692" s="86"/>
      <c r="E692" s="75"/>
    </row>
    <row r="693">
      <c r="C693" s="86"/>
      <c r="E693" s="75"/>
    </row>
    <row r="694">
      <c r="C694" s="86"/>
      <c r="E694" s="75"/>
    </row>
    <row r="695">
      <c r="C695" s="86"/>
      <c r="E695" s="75"/>
    </row>
    <row r="696">
      <c r="C696" s="86"/>
      <c r="E696" s="75"/>
    </row>
    <row r="697">
      <c r="C697" s="86"/>
      <c r="E697" s="75"/>
    </row>
    <row r="698">
      <c r="C698" s="86"/>
      <c r="E698" s="75"/>
    </row>
    <row r="699">
      <c r="C699" s="86"/>
      <c r="E699" s="75"/>
    </row>
    <row r="700">
      <c r="C700" s="86"/>
      <c r="E700" s="75"/>
    </row>
    <row r="701">
      <c r="C701" s="86"/>
      <c r="E701" s="75"/>
    </row>
    <row r="702">
      <c r="C702" s="86"/>
      <c r="E702" s="75"/>
    </row>
    <row r="703">
      <c r="C703" s="86"/>
      <c r="E703" s="75"/>
    </row>
    <row r="704">
      <c r="C704" s="86"/>
      <c r="E704" s="75"/>
    </row>
    <row r="705">
      <c r="C705" s="86"/>
      <c r="E705" s="75"/>
    </row>
    <row r="706">
      <c r="C706" s="86"/>
      <c r="E706" s="75"/>
    </row>
    <row r="707">
      <c r="C707" s="86"/>
      <c r="E707" s="75"/>
    </row>
    <row r="708">
      <c r="C708" s="86"/>
      <c r="E708" s="75"/>
    </row>
    <row r="709">
      <c r="C709" s="86"/>
      <c r="E709" s="75"/>
    </row>
    <row r="710">
      <c r="C710" s="86"/>
      <c r="E710" s="75"/>
    </row>
    <row r="711">
      <c r="C711" s="86"/>
      <c r="E711" s="75"/>
    </row>
    <row r="712">
      <c r="C712" s="86"/>
      <c r="E712" s="75"/>
    </row>
    <row r="713">
      <c r="C713" s="86"/>
      <c r="E713" s="75"/>
    </row>
    <row r="714">
      <c r="C714" s="86"/>
      <c r="E714" s="75"/>
    </row>
    <row r="715">
      <c r="C715" s="86"/>
      <c r="E715" s="75"/>
    </row>
    <row r="716">
      <c r="C716" s="86"/>
      <c r="E716" s="75"/>
    </row>
    <row r="717">
      <c r="C717" s="86"/>
      <c r="E717" s="75"/>
    </row>
    <row r="718">
      <c r="C718" s="86"/>
      <c r="E718" s="75"/>
    </row>
    <row r="719">
      <c r="C719" s="86"/>
      <c r="E719" s="75"/>
    </row>
    <row r="720">
      <c r="C720" s="86"/>
      <c r="E720" s="75"/>
    </row>
    <row r="721">
      <c r="C721" s="86"/>
      <c r="E721" s="75"/>
    </row>
    <row r="722">
      <c r="C722" s="86"/>
      <c r="E722" s="75"/>
    </row>
    <row r="723">
      <c r="C723" s="86"/>
      <c r="E723" s="75"/>
    </row>
    <row r="724">
      <c r="C724" s="86"/>
      <c r="E724" s="75"/>
    </row>
    <row r="725">
      <c r="C725" s="86"/>
      <c r="E725" s="75"/>
    </row>
    <row r="726">
      <c r="C726" s="86"/>
      <c r="E726" s="75"/>
    </row>
    <row r="727">
      <c r="C727" s="86"/>
      <c r="E727" s="75"/>
    </row>
    <row r="728">
      <c r="C728" s="86"/>
      <c r="E728" s="75"/>
    </row>
    <row r="729">
      <c r="C729" s="86"/>
      <c r="E729" s="75"/>
    </row>
    <row r="730">
      <c r="C730" s="86"/>
      <c r="E730" s="75"/>
    </row>
    <row r="731">
      <c r="C731" s="86"/>
      <c r="E731" s="75"/>
    </row>
    <row r="732">
      <c r="C732" s="86"/>
      <c r="E732" s="75"/>
    </row>
    <row r="733">
      <c r="C733" s="86"/>
      <c r="E733" s="75"/>
    </row>
    <row r="734">
      <c r="C734" s="86"/>
      <c r="E734" s="75"/>
    </row>
    <row r="735">
      <c r="C735" s="86"/>
      <c r="E735" s="75"/>
    </row>
    <row r="736">
      <c r="C736" s="86"/>
      <c r="E736" s="75"/>
    </row>
    <row r="737">
      <c r="C737" s="86"/>
      <c r="E737" s="75"/>
    </row>
    <row r="738">
      <c r="C738" s="86"/>
      <c r="E738" s="75"/>
    </row>
    <row r="739">
      <c r="C739" s="86"/>
      <c r="E739" s="75"/>
    </row>
    <row r="740">
      <c r="C740" s="86"/>
      <c r="E740" s="75"/>
    </row>
    <row r="741">
      <c r="C741" s="86"/>
      <c r="E741" s="75"/>
    </row>
    <row r="742">
      <c r="C742" s="86"/>
      <c r="E742" s="75"/>
    </row>
    <row r="743">
      <c r="C743" s="86"/>
      <c r="E743" s="75"/>
    </row>
    <row r="744">
      <c r="C744" s="86"/>
      <c r="E744" s="75"/>
    </row>
    <row r="745">
      <c r="C745" s="86"/>
      <c r="E745" s="75"/>
    </row>
    <row r="746">
      <c r="C746" s="86"/>
      <c r="E746" s="75"/>
    </row>
    <row r="747">
      <c r="C747" s="86"/>
      <c r="E747" s="75"/>
    </row>
    <row r="748">
      <c r="C748" s="86"/>
      <c r="E748" s="75"/>
    </row>
    <row r="749">
      <c r="C749" s="86"/>
      <c r="E749" s="75"/>
    </row>
    <row r="750">
      <c r="C750" s="86"/>
      <c r="E750" s="75"/>
    </row>
    <row r="751">
      <c r="C751" s="86"/>
      <c r="E751" s="75"/>
    </row>
    <row r="752">
      <c r="C752" s="86"/>
      <c r="E752" s="75"/>
    </row>
    <row r="753">
      <c r="C753" s="86"/>
      <c r="E753" s="75"/>
    </row>
    <row r="754">
      <c r="C754" s="86"/>
      <c r="E754" s="75"/>
    </row>
    <row r="755">
      <c r="C755" s="86"/>
      <c r="E755" s="75"/>
    </row>
    <row r="756">
      <c r="C756" s="86"/>
      <c r="E756" s="75"/>
    </row>
    <row r="757">
      <c r="C757" s="86"/>
      <c r="E757" s="75"/>
    </row>
    <row r="758">
      <c r="C758" s="86"/>
      <c r="E758" s="75"/>
    </row>
    <row r="759">
      <c r="C759" s="86"/>
      <c r="E759" s="75"/>
    </row>
    <row r="760">
      <c r="C760" s="86"/>
      <c r="E760" s="75"/>
    </row>
    <row r="761">
      <c r="C761" s="86"/>
      <c r="E761" s="75"/>
    </row>
    <row r="762">
      <c r="C762" s="86"/>
      <c r="E762" s="75"/>
    </row>
    <row r="763">
      <c r="C763" s="86"/>
      <c r="E763" s="75"/>
    </row>
    <row r="764">
      <c r="C764" s="86"/>
      <c r="E764" s="75"/>
    </row>
    <row r="765">
      <c r="C765" s="86"/>
      <c r="E765" s="75"/>
    </row>
    <row r="766">
      <c r="C766" s="86"/>
      <c r="E766" s="75"/>
    </row>
    <row r="767">
      <c r="C767" s="86"/>
      <c r="E767" s="75"/>
    </row>
    <row r="768">
      <c r="C768" s="86"/>
      <c r="E768" s="75"/>
    </row>
    <row r="769">
      <c r="C769" s="86"/>
      <c r="E769" s="75"/>
    </row>
    <row r="770">
      <c r="C770" s="86"/>
      <c r="E770" s="75"/>
    </row>
    <row r="771">
      <c r="C771" s="86"/>
      <c r="E771" s="75"/>
    </row>
    <row r="772">
      <c r="C772" s="86"/>
      <c r="E772" s="75"/>
    </row>
    <row r="773">
      <c r="C773" s="86"/>
      <c r="E773" s="75"/>
    </row>
    <row r="774">
      <c r="C774" s="86"/>
      <c r="E774" s="75"/>
    </row>
    <row r="775">
      <c r="C775" s="86"/>
      <c r="E775" s="75"/>
    </row>
    <row r="776">
      <c r="C776" s="86"/>
      <c r="E776" s="75"/>
    </row>
    <row r="777">
      <c r="C777" s="86"/>
      <c r="E777" s="75"/>
    </row>
    <row r="778">
      <c r="C778" s="86"/>
      <c r="E778" s="75"/>
    </row>
    <row r="779">
      <c r="C779" s="86"/>
      <c r="E779" s="75"/>
    </row>
    <row r="780">
      <c r="C780" s="86"/>
      <c r="E780" s="75"/>
    </row>
    <row r="781">
      <c r="C781" s="86"/>
      <c r="E781" s="75"/>
    </row>
    <row r="782">
      <c r="C782" s="86"/>
      <c r="E782" s="75"/>
    </row>
    <row r="783">
      <c r="C783" s="86"/>
      <c r="E783" s="75"/>
    </row>
    <row r="784">
      <c r="C784" s="86"/>
      <c r="E784" s="75"/>
    </row>
    <row r="785">
      <c r="C785" s="86"/>
      <c r="E785" s="75"/>
    </row>
    <row r="786">
      <c r="C786" s="86"/>
      <c r="E786" s="75"/>
    </row>
    <row r="787">
      <c r="C787" s="86"/>
      <c r="E787" s="75"/>
    </row>
    <row r="788">
      <c r="C788" s="86"/>
      <c r="E788" s="75"/>
    </row>
    <row r="789">
      <c r="C789" s="86"/>
      <c r="E789" s="75"/>
    </row>
    <row r="790">
      <c r="C790" s="86"/>
      <c r="E790" s="75"/>
    </row>
    <row r="791">
      <c r="C791" s="86"/>
      <c r="E791" s="75"/>
    </row>
    <row r="792">
      <c r="C792" s="86"/>
      <c r="E792" s="75"/>
    </row>
    <row r="793">
      <c r="C793" s="86"/>
      <c r="E793" s="75"/>
    </row>
    <row r="794">
      <c r="C794" s="86"/>
      <c r="E794" s="75"/>
    </row>
    <row r="795">
      <c r="C795" s="86"/>
      <c r="E795" s="75"/>
    </row>
    <row r="796">
      <c r="C796" s="86"/>
      <c r="E796" s="75"/>
    </row>
    <row r="797">
      <c r="C797" s="86"/>
      <c r="E797" s="75"/>
    </row>
    <row r="798">
      <c r="C798" s="86"/>
      <c r="E798" s="75"/>
    </row>
    <row r="799">
      <c r="C799" s="86"/>
      <c r="E799" s="75"/>
    </row>
    <row r="800">
      <c r="C800" s="86"/>
      <c r="E800" s="75"/>
    </row>
    <row r="801">
      <c r="C801" s="86"/>
      <c r="E801" s="75"/>
    </row>
    <row r="802">
      <c r="C802" s="86"/>
      <c r="E802" s="75"/>
    </row>
    <row r="803">
      <c r="C803" s="86"/>
      <c r="E803" s="75"/>
    </row>
    <row r="804">
      <c r="C804" s="86"/>
      <c r="E804" s="75"/>
    </row>
    <row r="805">
      <c r="C805" s="86"/>
      <c r="E805" s="75"/>
    </row>
    <row r="806">
      <c r="C806" s="86"/>
      <c r="E806" s="75"/>
    </row>
    <row r="807">
      <c r="C807" s="86"/>
      <c r="E807" s="75"/>
    </row>
    <row r="808">
      <c r="C808" s="86"/>
      <c r="E808" s="75"/>
    </row>
    <row r="809">
      <c r="C809" s="86"/>
      <c r="E809" s="75"/>
    </row>
    <row r="810">
      <c r="C810" s="86"/>
      <c r="E810" s="75"/>
    </row>
    <row r="811">
      <c r="C811" s="86"/>
      <c r="E811" s="75"/>
    </row>
    <row r="812">
      <c r="C812" s="86"/>
      <c r="E812" s="75"/>
    </row>
    <row r="813">
      <c r="C813" s="86"/>
      <c r="E813" s="75"/>
    </row>
    <row r="814">
      <c r="C814" s="86"/>
      <c r="E814" s="75"/>
    </row>
    <row r="815">
      <c r="C815" s="86"/>
      <c r="E815" s="75"/>
    </row>
    <row r="816">
      <c r="C816" s="86"/>
      <c r="E816" s="75"/>
    </row>
    <row r="817">
      <c r="C817" s="86"/>
      <c r="E817" s="75"/>
    </row>
    <row r="818">
      <c r="C818" s="86"/>
      <c r="E818" s="75"/>
    </row>
    <row r="819">
      <c r="C819" s="86"/>
      <c r="E819" s="75"/>
    </row>
    <row r="820">
      <c r="C820" s="86"/>
      <c r="E820" s="75"/>
    </row>
    <row r="821">
      <c r="C821" s="86"/>
      <c r="E821" s="75"/>
    </row>
    <row r="822">
      <c r="C822" s="86"/>
      <c r="E822" s="75"/>
    </row>
    <row r="823">
      <c r="C823" s="86"/>
      <c r="E823" s="75"/>
    </row>
    <row r="824">
      <c r="C824" s="86"/>
      <c r="E824" s="75"/>
    </row>
    <row r="825">
      <c r="C825" s="86"/>
      <c r="E825" s="75"/>
    </row>
    <row r="826">
      <c r="C826" s="86"/>
      <c r="E826" s="75"/>
    </row>
    <row r="827">
      <c r="C827" s="86"/>
      <c r="E827" s="75"/>
    </row>
    <row r="828">
      <c r="C828" s="86"/>
      <c r="E828" s="75"/>
    </row>
    <row r="829">
      <c r="C829" s="86"/>
      <c r="E829" s="75"/>
    </row>
    <row r="830">
      <c r="C830" s="86"/>
      <c r="E830" s="75"/>
    </row>
    <row r="831">
      <c r="C831" s="86"/>
      <c r="E831" s="75"/>
    </row>
    <row r="832">
      <c r="C832" s="86"/>
      <c r="E832" s="75"/>
    </row>
    <row r="833">
      <c r="C833" s="86"/>
      <c r="E833" s="75"/>
    </row>
    <row r="834">
      <c r="C834" s="86"/>
      <c r="E834" s="75"/>
    </row>
    <row r="835">
      <c r="C835" s="86"/>
      <c r="E835" s="75"/>
    </row>
    <row r="836">
      <c r="C836" s="86"/>
      <c r="E836" s="75"/>
    </row>
    <row r="837">
      <c r="C837" s="86"/>
      <c r="E837" s="75"/>
    </row>
    <row r="838">
      <c r="C838" s="86"/>
      <c r="E838" s="75"/>
    </row>
    <row r="839">
      <c r="C839" s="86"/>
      <c r="E839" s="75"/>
    </row>
    <row r="840">
      <c r="C840" s="86"/>
      <c r="E840" s="75"/>
    </row>
    <row r="841">
      <c r="C841" s="86"/>
      <c r="E841" s="75"/>
    </row>
    <row r="842">
      <c r="C842" s="86"/>
      <c r="E842" s="75"/>
    </row>
    <row r="843">
      <c r="C843" s="86"/>
      <c r="E843" s="75"/>
    </row>
    <row r="844">
      <c r="C844" s="86"/>
      <c r="E844" s="75"/>
    </row>
    <row r="845">
      <c r="C845" s="86"/>
      <c r="E845" s="75"/>
    </row>
    <row r="846">
      <c r="C846" s="86"/>
      <c r="E846" s="75"/>
    </row>
    <row r="847">
      <c r="C847" s="86"/>
      <c r="E847" s="75"/>
    </row>
    <row r="848">
      <c r="C848" s="86"/>
      <c r="E848" s="75"/>
    </row>
    <row r="849">
      <c r="C849" s="86"/>
      <c r="E849" s="75"/>
    </row>
    <row r="850">
      <c r="C850" s="86"/>
      <c r="E850" s="75"/>
    </row>
    <row r="851">
      <c r="C851" s="86"/>
      <c r="E851" s="75"/>
    </row>
    <row r="852">
      <c r="C852" s="86"/>
      <c r="E852" s="75"/>
    </row>
    <row r="853">
      <c r="C853" s="86"/>
      <c r="E853" s="75"/>
    </row>
    <row r="854">
      <c r="C854" s="86"/>
      <c r="E854" s="75"/>
    </row>
    <row r="855">
      <c r="C855" s="86"/>
      <c r="E855" s="75"/>
    </row>
    <row r="856">
      <c r="C856" s="86"/>
      <c r="E856" s="75"/>
    </row>
    <row r="857">
      <c r="C857" s="86"/>
      <c r="E857" s="75"/>
    </row>
    <row r="858">
      <c r="C858" s="86"/>
      <c r="E858" s="75"/>
    </row>
    <row r="859">
      <c r="C859" s="86"/>
      <c r="E859" s="75"/>
    </row>
    <row r="860">
      <c r="C860" s="86"/>
      <c r="E860" s="75"/>
    </row>
    <row r="861">
      <c r="C861" s="86"/>
      <c r="E861" s="75"/>
    </row>
    <row r="862">
      <c r="C862" s="86"/>
      <c r="E862" s="75"/>
    </row>
    <row r="863">
      <c r="C863" s="86"/>
      <c r="E863" s="75"/>
    </row>
    <row r="864">
      <c r="C864" s="86"/>
      <c r="E864" s="75"/>
    </row>
    <row r="865">
      <c r="C865" s="86"/>
      <c r="E865" s="75"/>
    </row>
    <row r="866">
      <c r="C866" s="86"/>
      <c r="E866" s="75"/>
    </row>
    <row r="867">
      <c r="C867" s="86"/>
      <c r="E867" s="75"/>
    </row>
    <row r="868">
      <c r="C868" s="86"/>
      <c r="E868" s="75"/>
    </row>
    <row r="869">
      <c r="C869" s="86"/>
      <c r="E869" s="75"/>
    </row>
    <row r="870">
      <c r="C870" s="86"/>
      <c r="E870" s="75"/>
    </row>
    <row r="871">
      <c r="C871" s="86"/>
      <c r="E871" s="75"/>
    </row>
    <row r="872">
      <c r="C872" s="86"/>
      <c r="E872" s="75"/>
    </row>
    <row r="873">
      <c r="C873" s="86"/>
      <c r="E873" s="75"/>
    </row>
    <row r="874">
      <c r="C874" s="86"/>
      <c r="E874" s="75"/>
    </row>
    <row r="875">
      <c r="C875" s="86"/>
      <c r="E875" s="75"/>
    </row>
    <row r="876">
      <c r="C876" s="86"/>
      <c r="E876" s="75"/>
    </row>
    <row r="877">
      <c r="C877" s="86"/>
      <c r="E877" s="75"/>
    </row>
    <row r="878">
      <c r="C878" s="86"/>
      <c r="E878" s="75"/>
    </row>
    <row r="879">
      <c r="C879" s="86"/>
      <c r="E879" s="75"/>
    </row>
    <row r="880">
      <c r="C880" s="86"/>
      <c r="E880" s="75"/>
    </row>
    <row r="881">
      <c r="C881" s="86"/>
      <c r="E881" s="75"/>
    </row>
    <row r="882">
      <c r="C882" s="86"/>
      <c r="E882" s="75"/>
    </row>
    <row r="883">
      <c r="C883" s="86"/>
      <c r="E883" s="75"/>
    </row>
    <row r="884">
      <c r="C884" s="86"/>
      <c r="E884" s="75"/>
    </row>
    <row r="885">
      <c r="C885" s="86"/>
      <c r="E885" s="75"/>
    </row>
    <row r="886">
      <c r="C886" s="86"/>
      <c r="E886" s="75"/>
    </row>
    <row r="887">
      <c r="C887" s="86"/>
      <c r="E887" s="75"/>
    </row>
    <row r="888">
      <c r="C888" s="86"/>
      <c r="E888" s="75"/>
    </row>
    <row r="889">
      <c r="C889" s="86"/>
      <c r="E889" s="75"/>
    </row>
    <row r="890">
      <c r="C890" s="86"/>
      <c r="E890" s="75"/>
    </row>
    <row r="891">
      <c r="C891" s="86"/>
      <c r="E891" s="75"/>
    </row>
    <row r="892">
      <c r="C892" s="86"/>
      <c r="E892" s="75"/>
    </row>
    <row r="893">
      <c r="C893" s="86"/>
      <c r="E893" s="75"/>
    </row>
    <row r="894">
      <c r="C894" s="86"/>
      <c r="E894" s="75"/>
    </row>
    <row r="895">
      <c r="C895" s="86"/>
      <c r="E895" s="75"/>
    </row>
    <row r="896">
      <c r="C896" s="86"/>
      <c r="E896" s="75"/>
    </row>
    <row r="897">
      <c r="C897" s="86"/>
      <c r="E897" s="75"/>
    </row>
    <row r="898">
      <c r="C898" s="86"/>
      <c r="E898" s="75"/>
    </row>
    <row r="899">
      <c r="C899" s="86"/>
      <c r="E899" s="75"/>
    </row>
    <row r="900">
      <c r="C900" s="86"/>
      <c r="E900" s="75"/>
    </row>
    <row r="901">
      <c r="C901" s="86"/>
      <c r="E901" s="75"/>
    </row>
    <row r="902">
      <c r="C902" s="86"/>
      <c r="E902" s="75"/>
    </row>
    <row r="903">
      <c r="C903" s="86"/>
      <c r="E903" s="75"/>
    </row>
    <row r="904">
      <c r="C904" s="86"/>
      <c r="E904" s="75"/>
    </row>
    <row r="905">
      <c r="C905" s="86"/>
      <c r="E905" s="75"/>
    </row>
    <row r="906">
      <c r="C906" s="86"/>
      <c r="E906" s="75"/>
    </row>
    <row r="907">
      <c r="C907" s="86"/>
      <c r="E907" s="75"/>
    </row>
    <row r="908">
      <c r="C908" s="86"/>
      <c r="E908" s="75"/>
    </row>
    <row r="909">
      <c r="C909" s="86"/>
      <c r="E909" s="75"/>
    </row>
    <row r="910">
      <c r="C910" s="86"/>
      <c r="E910" s="75"/>
    </row>
    <row r="911">
      <c r="C911" s="86"/>
      <c r="E911" s="75"/>
    </row>
    <row r="912">
      <c r="C912" s="86"/>
      <c r="E912" s="75"/>
    </row>
    <row r="913">
      <c r="C913" s="86"/>
      <c r="E913" s="75"/>
    </row>
    <row r="914">
      <c r="C914" s="86"/>
      <c r="E914" s="75"/>
    </row>
    <row r="915">
      <c r="C915" s="86"/>
      <c r="E915" s="75"/>
    </row>
    <row r="916">
      <c r="C916" s="86"/>
      <c r="E916" s="75"/>
    </row>
    <row r="917">
      <c r="C917" s="86"/>
      <c r="E917" s="75"/>
    </row>
    <row r="918">
      <c r="C918" s="86"/>
      <c r="E918" s="75"/>
    </row>
    <row r="919">
      <c r="C919" s="86"/>
      <c r="E919" s="75"/>
    </row>
    <row r="920">
      <c r="C920" s="86"/>
      <c r="E920" s="75"/>
    </row>
    <row r="921">
      <c r="C921" s="86"/>
      <c r="E921" s="75"/>
    </row>
    <row r="922">
      <c r="C922" s="86"/>
      <c r="E922" s="75"/>
    </row>
    <row r="923">
      <c r="C923" s="86"/>
      <c r="E923" s="75"/>
    </row>
    <row r="924">
      <c r="C924" s="86"/>
      <c r="E924" s="75"/>
    </row>
    <row r="925">
      <c r="C925" s="86"/>
      <c r="E925" s="75"/>
    </row>
    <row r="926">
      <c r="C926" s="86"/>
      <c r="E926" s="75"/>
    </row>
    <row r="927">
      <c r="C927" s="86"/>
      <c r="E927" s="75"/>
    </row>
    <row r="928">
      <c r="C928" s="86"/>
      <c r="E928" s="75"/>
    </row>
    <row r="929">
      <c r="C929" s="86"/>
      <c r="E929" s="75"/>
    </row>
    <row r="930">
      <c r="C930" s="86"/>
      <c r="E930" s="75"/>
    </row>
    <row r="931">
      <c r="C931" s="86"/>
      <c r="E931" s="75"/>
    </row>
    <row r="932">
      <c r="C932" s="86"/>
      <c r="E932" s="75"/>
    </row>
    <row r="933">
      <c r="C933" s="86"/>
      <c r="E933" s="75"/>
    </row>
    <row r="934">
      <c r="C934" s="86"/>
      <c r="E934" s="75"/>
    </row>
    <row r="935">
      <c r="C935" s="86"/>
      <c r="E935" s="75"/>
    </row>
    <row r="936">
      <c r="C936" s="86"/>
      <c r="E936" s="75"/>
    </row>
    <row r="937">
      <c r="C937" s="86"/>
      <c r="E937" s="75"/>
    </row>
    <row r="938">
      <c r="C938" s="86"/>
      <c r="E938" s="75"/>
    </row>
    <row r="939">
      <c r="C939" s="86"/>
      <c r="E939" s="75"/>
    </row>
    <row r="940">
      <c r="C940" s="86"/>
      <c r="E940" s="75"/>
    </row>
    <row r="941">
      <c r="C941" s="86"/>
      <c r="E941" s="75"/>
    </row>
    <row r="942">
      <c r="C942" s="86"/>
      <c r="E942" s="75"/>
    </row>
    <row r="943">
      <c r="C943" s="86"/>
      <c r="E943" s="75"/>
    </row>
    <row r="944">
      <c r="C944" s="86"/>
      <c r="E944" s="75"/>
    </row>
    <row r="945">
      <c r="C945" s="86"/>
      <c r="E945" s="75"/>
    </row>
    <row r="946">
      <c r="C946" s="86"/>
      <c r="E946" s="75"/>
    </row>
    <row r="947">
      <c r="C947" s="86"/>
      <c r="E947" s="75"/>
    </row>
    <row r="948">
      <c r="C948" s="86"/>
      <c r="E948" s="75"/>
    </row>
    <row r="949">
      <c r="C949" s="86"/>
      <c r="E949" s="75"/>
    </row>
    <row r="950">
      <c r="C950" s="86"/>
      <c r="E950" s="75"/>
    </row>
    <row r="951">
      <c r="C951" s="86"/>
      <c r="E951" s="75"/>
    </row>
    <row r="952">
      <c r="C952" s="86"/>
      <c r="E952" s="75"/>
    </row>
    <row r="953">
      <c r="C953" s="86"/>
      <c r="E953" s="75"/>
    </row>
    <row r="954">
      <c r="C954" s="86"/>
      <c r="E954" s="75"/>
    </row>
    <row r="955">
      <c r="C955" s="86"/>
      <c r="E955" s="75"/>
    </row>
    <row r="956">
      <c r="C956" s="86"/>
      <c r="E956" s="75"/>
    </row>
    <row r="957">
      <c r="C957" s="86"/>
      <c r="E957" s="75"/>
    </row>
    <row r="958">
      <c r="C958" s="86"/>
      <c r="E958" s="75"/>
    </row>
    <row r="959">
      <c r="C959" s="86"/>
      <c r="E959" s="75"/>
    </row>
    <row r="960">
      <c r="C960" s="86"/>
      <c r="E960" s="75"/>
    </row>
    <row r="961">
      <c r="C961" s="86"/>
      <c r="E961" s="75"/>
    </row>
    <row r="962">
      <c r="C962" s="86"/>
      <c r="E962" s="75"/>
    </row>
    <row r="963">
      <c r="C963" s="86"/>
      <c r="E963" s="75"/>
    </row>
    <row r="964">
      <c r="C964" s="86"/>
      <c r="E964" s="75"/>
    </row>
    <row r="965">
      <c r="C965" s="86"/>
      <c r="E965" s="75"/>
    </row>
    <row r="966">
      <c r="C966" s="86"/>
      <c r="E966" s="75"/>
    </row>
    <row r="967">
      <c r="C967" s="86"/>
      <c r="E967" s="75"/>
    </row>
    <row r="968">
      <c r="C968" s="86"/>
      <c r="E968" s="75"/>
    </row>
    <row r="969">
      <c r="C969" s="86"/>
      <c r="E969" s="75"/>
    </row>
    <row r="970">
      <c r="C970" s="86"/>
      <c r="E970" s="75"/>
    </row>
    <row r="971">
      <c r="C971" s="86"/>
      <c r="E971" s="75"/>
    </row>
    <row r="972">
      <c r="C972" s="86"/>
      <c r="E972" s="75"/>
    </row>
    <row r="973">
      <c r="C973" s="86"/>
      <c r="E973" s="75"/>
    </row>
    <row r="974">
      <c r="C974" s="86"/>
      <c r="E974" s="75"/>
    </row>
    <row r="975">
      <c r="C975" s="86"/>
      <c r="E975" s="75"/>
    </row>
    <row r="976">
      <c r="C976" s="86"/>
      <c r="E976" s="75"/>
    </row>
    <row r="977">
      <c r="C977" s="86"/>
      <c r="E977" s="75"/>
    </row>
    <row r="978">
      <c r="C978" s="86"/>
      <c r="E978" s="75"/>
    </row>
    <row r="979">
      <c r="C979" s="86"/>
      <c r="E979" s="75"/>
    </row>
    <row r="980">
      <c r="C980" s="86"/>
      <c r="E980" s="75"/>
    </row>
    <row r="981">
      <c r="C981" s="86"/>
      <c r="E981" s="75"/>
    </row>
    <row r="982">
      <c r="C982" s="86"/>
      <c r="E982" s="75"/>
    </row>
    <row r="983">
      <c r="C983" s="86"/>
      <c r="E983" s="75"/>
    </row>
    <row r="984">
      <c r="C984" s="86"/>
      <c r="E984" s="75"/>
    </row>
    <row r="985">
      <c r="C985" s="86"/>
      <c r="E985" s="75"/>
    </row>
    <row r="986">
      <c r="C986" s="86"/>
      <c r="E986" s="75"/>
    </row>
    <row r="987">
      <c r="C987" s="86"/>
      <c r="E987" s="75"/>
    </row>
    <row r="988">
      <c r="C988" s="86"/>
      <c r="E988" s="75"/>
    </row>
    <row r="989">
      <c r="C989" s="86"/>
      <c r="E989" s="75"/>
    </row>
    <row r="990">
      <c r="C990" s="86"/>
      <c r="E990" s="75"/>
    </row>
    <row r="991">
      <c r="C991" s="86"/>
      <c r="E991" s="75"/>
    </row>
    <row r="992">
      <c r="C992" s="86"/>
      <c r="E992" s="75"/>
    </row>
    <row r="993">
      <c r="C993" s="86"/>
      <c r="E993" s="75"/>
    </row>
    <row r="994">
      <c r="C994" s="86"/>
      <c r="E994" s="75"/>
    </row>
    <row r="995">
      <c r="C995" s="86"/>
      <c r="E995" s="75"/>
    </row>
    <row r="996">
      <c r="C996" s="86"/>
      <c r="E996" s="75"/>
    </row>
    <row r="997">
      <c r="C997" s="86"/>
      <c r="E997" s="75"/>
    </row>
    <row r="998">
      <c r="C998" s="86"/>
      <c r="E998" s="75"/>
    </row>
    <row r="999">
      <c r="C999" s="86"/>
      <c r="E999" s="75"/>
    </row>
    <row r="1000">
      <c r="C1000" s="86"/>
      <c r="E1000" s="75"/>
    </row>
    <row r="1001">
      <c r="C1001" s="86"/>
      <c r="E1001" s="75"/>
    </row>
    <row r="1002">
      <c r="C1002" s="86"/>
      <c r="E1002" s="75"/>
    </row>
    <row r="1003">
      <c r="C1003" s="86"/>
      <c r="E1003" s="75"/>
    </row>
    <row r="1004">
      <c r="C1004" s="86"/>
      <c r="E1004" s="75"/>
    </row>
    <row r="1005">
      <c r="C1005" s="86"/>
      <c r="E1005" s="75"/>
    </row>
    <row r="1006">
      <c r="C1006" s="86"/>
      <c r="E1006" s="75"/>
    </row>
    <row r="1007">
      <c r="C1007" s="86"/>
      <c r="E1007" s="75"/>
    </row>
    <row r="1008">
      <c r="C1008" s="86"/>
      <c r="E1008" s="75"/>
    </row>
    <row r="1009">
      <c r="C1009" s="86"/>
      <c r="E1009" s="75"/>
    </row>
    <row r="1010">
      <c r="C1010" s="86"/>
      <c r="E1010" s="75"/>
    </row>
    <row r="1011">
      <c r="C1011" s="86"/>
      <c r="E1011" s="7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2" max="2" width="16.13"/>
    <col customWidth="1" min="5" max="5" width="38.25"/>
  </cols>
  <sheetData>
    <row r="1">
      <c r="A1" s="87" t="s">
        <v>135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>
      <c r="A2" s="4"/>
    </row>
    <row r="3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141</v>
      </c>
      <c r="B4" s="4" t="s">
        <v>142</v>
      </c>
      <c r="C4" s="4">
        <v>1.5</v>
      </c>
      <c r="D4" s="89">
        <v>644.41</v>
      </c>
      <c r="E4" s="4" t="s">
        <v>143</v>
      </c>
      <c r="F4" s="4" t="s">
        <v>144</v>
      </c>
    </row>
    <row r="5">
      <c r="A5" s="4" t="s">
        <v>145</v>
      </c>
      <c r="B5" s="4" t="s">
        <v>146</v>
      </c>
      <c r="C5" s="4">
        <v>1.0</v>
      </c>
      <c r="D5" s="18">
        <v>134.41</v>
      </c>
      <c r="E5" s="4" t="s">
        <v>147</v>
      </c>
    </row>
    <row r="24">
      <c r="A24" s="9" t="s">
        <v>148</v>
      </c>
      <c r="B24" s="11"/>
      <c r="C24" s="11">
        <f t="shared" ref="C24:D24" si="1">SUM(C4:C23)</f>
        <v>2.5</v>
      </c>
      <c r="D24" s="90">
        <f t="shared" si="1"/>
        <v>778.82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7" width="13.0"/>
  </cols>
  <sheetData>
    <row r="1">
      <c r="A1" s="31" t="s">
        <v>149</v>
      </c>
      <c r="B1" s="31" t="s">
        <v>150</v>
      </c>
      <c r="C1" s="31" t="s">
        <v>151</v>
      </c>
      <c r="D1" s="31" t="s">
        <v>152</v>
      </c>
      <c r="E1" s="31" t="s">
        <v>153</v>
      </c>
      <c r="F1" s="31" t="s">
        <v>154</v>
      </c>
      <c r="G1" s="91" t="s">
        <v>155</v>
      </c>
      <c r="J1" s="92" t="s">
        <v>156</v>
      </c>
      <c r="K1" s="93"/>
    </row>
    <row r="2">
      <c r="A2" s="31" t="s">
        <v>157</v>
      </c>
      <c r="B2" s="31">
        <v>32.5</v>
      </c>
      <c r="C2" s="31"/>
      <c r="D2" s="31">
        <v>33.23</v>
      </c>
      <c r="E2" s="32">
        <v>1079.98</v>
      </c>
      <c r="F2" s="31">
        <v>65.0</v>
      </c>
      <c r="G2" s="31">
        <v>32.0</v>
      </c>
      <c r="J2" s="94"/>
      <c r="K2" s="95"/>
    </row>
    <row r="3">
      <c r="A3" s="31" t="s">
        <v>158</v>
      </c>
      <c r="B3" s="96"/>
      <c r="C3" s="96"/>
      <c r="D3" s="96"/>
      <c r="E3" s="96"/>
      <c r="F3" s="96"/>
      <c r="G3" s="96"/>
      <c r="J3" s="94"/>
      <c r="K3" s="95"/>
    </row>
    <row r="4">
      <c r="A4" s="31" t="s">
        <v>159</v>
      </c>
      <c r="B4" s="96"/>
      <c r="C4" s="96"/>
      <c r="D4" s="96"/>
      <c r="E4" s="96"/>
      <c r="F4" s="96"/>
      <c r="G4" s="96"/>
      <c r="J4" s="94"/>
      <c r="K4" s="95"/>
    </row>
    <row r="5">
      <c r="A5" s="31" t="s">
        <v>160</v>
      </c>
      <c r="B5" s="96"/>
      <c r="C5" s="96"/>
      <c r="D5" s="96"/>
      <c r="E5" s="96"/>
      <c r="F5" s="96"/>
      <c r="G5" s="96"/>
      <c r="J5" s="97"/>
      <c r="K5" s="98"/>
    </row>
    <row r="6">
      <c r="A6" s="31" t="s">
        <v>161</v>
      </c>
      <c r="B6" s="96"/>
      <c r="C6" s="96"/>
      <c r="D6" s="96"/>
      <c r="E6" s="96"/>
      <c r="F6" s="96"/>
      <c r="G6" s="96"/>
      <c r="J6" s="99"/>
      <c r="K6" s="99"/>
    </row>
    <row r="7">
      <c r="A7" s="31" t="s">
        <v>162</v>
      </c>
      <c r="B7" s="96"/>
      <c r="C7" s="96"/>
      <c r="D7" s="96"/>
      <c r="E7" s="96"/>
      <c r="F7" s="96"/>
      <c r="G7" s="96"/>
      <c r="J7" s="99"/>
      <c r="K7" s="99"/>
    </row>
    <row r="8">
      <c r="A8" s="31" t="s">
        <v>163</v>
      </c>
      <c r="B8" s="96"/>
      <c r="C8" s="96"/>
      <c r="D8" s="96"/>
      <c r="E8" s="96"/>
      <c r="F8" s="96"/>
      <c r="G8" s="96"/>
      <c r="J8" s="99"/>
      <c r="K8" s="99"/>
    </row>
    <row r="9">
      <c r="A9" s="31" t="s">
        <v>164</v>
      </c>
      <c r="B9" s="96"/>
      <c r="C9" s="96"/>
      <c r="D9" s="96"/>
      <c r="E9" s="96"/>
      <c r="F9" s="96"/>
      <c r="G9" s="96"/>
      <c r="J9" s="99"/>
      <c r="K9" s="99"/>
    </row>
    <row r="10">
      <c r="A10" s="31" t="s">
        <v>165</v>
      </c>
      <c r="B10" s="96"/>
      <c r="C10" s="96"/>
      <c r="D10" s="96"/>
      <c r="E10" s="96"/>
      <c r="F10" s="96"/>
      <c r="G10" s="96"/>
      <c r="J10" s="99"/>
      <c r="K10" s="99"/>
    </row>
    <row r="11">
      <c r="A11" s="31" t="s">
        <v>166</v>
      </c>
      <c r="B11" s="96"/>
      <c r="C11" s="96"/>
      <c r="D11" s="96"/>
      <c r="E11" s="96"/>
      <c r="F11" s="96"/>
      <c r="G11" s="96"/>
      <c r="J11" s="99"/>
      <c r="K11" s="99"/>
    </row>
    <row r="12">
      <c r="A12" s="31" t="s">
        <v>167</v>
      </c>
      <c r="B12" s="96"/>
      <c r="C12" s="96"/>
      <c r="D12" s="96"/>
      <c r="E12" s="96"/>
      <c r="F12" s="96"/>
      <c r="G12" s="96"/>
    </row>
    <row r="13">
      <c r="A13" s="96"/>
      <c r="B13" s="96"/>
      <c r="C13" s="96"/>
      <c r="D13" s="96"/>
      <c r="E13" s="96"/>
      <c r="F13" s="96"/>
      <c r="G13" s="96"/>
    </row>
    <row r="14">
      <c r="A14" s="31" t="s">
        <v>104</v>
      </c>
      <c r="B14" s="96">
        <f>SUM(B2:B13)</f>
        <v>32.5</v>
      </c>
      <c r="C14" s="100"/>
      <c r="D14" s="100"/>
      <c r="E14" s="101">
        <f t="shared" ref="E14:G14" si="1">SUM(E2:E13)</f>
        <v>1079.98</v>
      </c>
      <c r="F14" s="96">
        <f t="shared" si="1"/>
        <v>65</v>
      </c>
      <c r="G14" s="96">
        <f t="shared" si="1"/>
        <v>32</v>
      </c>
    </row>
    <row r="15">
      <c r="C15" s="12" t="s">
        <v>17</v>
      </c>
      <c r="D15" s="5">
        <v>12150.0</v>
      </c>
      <c r="E15" s="8">
        <f>SUM(D15-E14)</f>
        <v>11070.02</v>
      </c>
    </row>
  </sheetData>
  <mergeCells count="1">
    <mergeCell ref="J1:K5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88"/>
    <col customWidth="1" min="4" max="4" width="18.88"/>
  </cols>
  <sheetData>
    <row r="9">
      <c r="A9" s="4" t="s">
        <v>168</v>
      </c>
      <c r="D9" s="4" t="s">
        <v>169</v>
      </c>
    </row>
    <row r="10">
      <c r="A10" s="7" t="s">
        <v>170</v>
      </c>
      <c r="B10" s="6">
        <v>240.0</v>
      </c>
      <c r="D10" s="81" t="s">
        <v>171</v>
      </c>
    </row>
    <row r="11">
      <c r="A11" s="81" t="s">
        <v>172</v>
      </c>
      <c r="B11" s="64">
        <v>348.27</v>
      </c>
      <c r="D11" s="81" t="s">
        <v>172</v>
      </c>
    </row>
    <row r="12">
      <c r="A12" s="81" t="s">
        <v>172</v>
      </c>
      <c r="B12" s="64">
        <v>84.89</v>
      </c>
      <c r="D12" s="81" t="s">
        <v>172</v>
      </c>
    </row>
    <row r="13">
      <c r="A13" s="7"/>
      <c r="B13" s="6">
        <f>SUM(B10:B12)</f>
        <v>673.16</v>
      </c>
      <c r="D13" s="7"/>
    </row>
    <row r="14">
      <c r="A14" s="7" t="s">
        <v>173</v>
      </c>
      <c r="B14" s="6">
        <f>SUM(B13/8)</f>
        <v>84.145</v>
      </c>
      <c r="D14" s="7" t="s">
        <v>173</v>
      </c>
    </row>
  </sheetData>
  <drawing r:id="rId1"/>
</worksheet>
</file>